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105" tabRatio="952"/>
  </bookViews>
  <sheets>
    <sheet name="附件3三年规划表封面" sheetId="12" r:id="rId1"/>
    <sheet name="附件3  01三年规划支出总表 " sheetId="35"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<sst xmlns="http://schemas.openxmlformats.org/spreadsheetml/2006/main" count="342" uniqueCount="145">
  <si>
    <t>附件3</t>
  </si>
  <si>
    <t>庐山市市直部门2026-2028年中期财政规划表</t>
  </si>
  <si>
    <t>部门名称：</t>
  </si>
  <si>
    <t>庐山市（庐山风景名胜区管理局）文化文物保护中心</t>
  </si>
  <si>
    <t>编制日期：</t>
  </si>
  <si>
    <t>编制单位：</t>
  </si>
  <si>
    <t>单位负责人签章：</t>
  </si>
  <si>
    <t>况晋民</t>
  </si>
  <si>
    <t>财务负责人签章：</t>
  </si>
  <si>
    <t>涂长林</t>
  </si>
  <si>
    <t>制表人签章：</t>
  </si>
  <si>
    <t>罗曼</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</si>
  <si>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</si>
  <si>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</si>
  <si>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</si>
  <si>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</si>
  <si>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</si>
  <si>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</si>
  <si>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</si>
  <si>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</si>
  <si>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</si>
  <si>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</si>
  <si>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</si>
  <si>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</si>
  <si>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</si>
  <si>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</si>
  <si>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</si>
  <si>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</si>
  <si>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2080505-机关事业单位基本养老保险缴费支出</t>
  </si>
  <si>
    <t>2080506-机关事业单位职业年金缴费支出</t>
  </si>
  <si>
    <t>2089999-其他社会保障和就业支出</t>
  </si>
  <si>
    <t>2070204-文物保护</t>
  </si>
  <si>
    <t>2101102-事业单位医疗</t>
  </si>
  <si>
    <t>2101103-公务员医疗补助</t>
  </si>
  <si>
    <t>2080502-事业单位离退休</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</si>
  <si>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</si>
  <si>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</si>
  <si>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</si>
  <si>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</si>
  <si>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</si>
  <si>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</si>
  <si>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</si>
  <si>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</si>
  <si>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</si>
  <si>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</si>
  <si>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</si>
  <si>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其他运转经费</t>
  </si>
  <si>
    <t>房屋租赁-办公楼租赁费</t>
  </si>
  <si>
    <t>项目2</t>
  </si>
  <si>
    <t>文物保护</t>
  </si>
  <si>
    <t>其他文物保护项目-世界文化景观遗产保护提升项目经费</t>
  </si>
  <si>
    <t>项目3</t>
  </si>
  <si>
    <t>其他文物保护项目-文物修缮经费</t>
  </si>
  <si>
    <t>项目4</t>
  </si>
  <si>
    <t>其他文物保护项目-文物日常保护经费</t>
  </si>
  <si>
    <t>项目5</t>
  </si>
  <si>
    <t>非物质文化遗产保护</t>
  </si>
  <si>
    <t>其他非物质文化遗产保护-展示系统日常运转维护经费</t>
  </si>
  <si>
    <t>项目6</t>
  </si>
  <si>
    <t>国家文物保护-359号别墅本体维修工程经费</t>
  </si>
  <si>
    <t>项目7</t>
  </si>
  <si>
    <t>市场监管专项工作</t>
  </si>
  <si>
    <t>标准化管理和服务项目-网格化管理经费（文博片区）</t>
  </si>
  <si>
    <t>项目8</t>
  </si>
  <si>
    <t>标准化管理和服务项目-网格化管理经费（北门片区）</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</si>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</sst>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6"/>
      <name val="宋体"/>
      <charset val="134"/>
    </font>
    <font>
      <sz val="10"/>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6"/>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6"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0" fillId="0" borderId="2" xfId="0" applyBorder="1">
      <alignment vertical="center"/>
    </xf>
    <xf numFmtId="177" fontId="4" fillId="0" borderId="2" xfId="0" applyNumberFormat="1"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8" fontId="4" fillId="0" borderId="2" xfId="0" applyNumberFormat="1" applyFont="1" applyBorder="1" applyAlignment="1">
      <alignment vertical="center" wrapText="1"/>
    </xf>
    <xf numFmtId="0" fontId="4" fillId="0" borderId="3" xfId="0" applyFont="1" applyBorder="1">
      <alignment vertical="center"/>
    </xf>
    <xf numFmtId="0" fontId="13" fillId="0" borderId="3" xfId="0" applyFont="1" applyBorder="1" applyAlignment="1">
      <alignment horizontal="center" vertical="center" wrapText="1"/>
    </xf>
    <xf numFmtId="0" fontId="4" fillId="0" borderId="2" xfId="0" applyFont="1" applyBorder="1" applyAlignment="1">
      <alignment vertical="center"/>
    </xf>
    <xf numFmtId="4" fontId="14" fillId="0" borderId="12" xfId="0" applyNumberFormat="1" applyFont="1" applyFill="1" applyBorder="1" applyAlignment="1" applyProtection="1">
      <alignment horizontal="right" vertical="center" wrapText="1"/>
    </xf>
    <xf numFmtId="0" fontId="13" fillId="0" borderId="8" xfId="0" applyFont="1" applyBorder="1" applyAlignment="1">
      <alignment horizontal="center" vertical="center" wrapText="1"/>
    </xf>
    <xf numFmtId="178" fontId="4" fillId="0" borderId="2" xfId="0" applyNumberFormat="1" applyFont="1" applyBorder="1">
      <alignment vertical="center"/>
    </xf>
    <xf numFmtId="4" fontId="14" fillId="0" borderId="12" xfId="0" applyNumberFormat="1" applyFont="1" applyFill="1" applyBorder="1" applyAlignment="1" applyProtection="1">
      <alignmen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20" fillId="0" borderId="0" xfId="50" applyFont="1" applyFill="1" applyAlignment="1">
      <alignment horizontal="centerContinuous"/>
    </xf>
    <xf numFmtId="0" fontId="19" fillId="0" borderId="0" xfId="50" applyFont="1"/>
    <xf numFmtId="0" fontId="19" fillId="0" borderId="0" xfId="50" applyFont="1" applyAlignment="1">
      <alignment horizontal="left"/>
    </xf>
    <xf numFmtId="57" fontId="21" fillId="0" borderId="0" xfId="50" applyNumberFormat="1" applyFont="1" applyAlignment="1">
      <alignment horizontal="center"/>
    </xf>
    <xf numFmtId="0" fontId="21" fillId="0" borderId="0" xfId="50" applyFont="1" applyAlignment="1">
      <alignment horizontal="center"/>
    </xf>
    <xf numFmtId="0" fontId="20" fillId="0" borderId="0" xfId="50" applyFont="1" applyAlignment="1">
      <alignment horizontal="left" vertical="top"/>
    </xf>
    <xf numFmtId="0" fontId="20" fillId="0" borderId="0" xfId="50" applyFont="1"/>
    <xf numFmtId="0" fontId="20" fillId="0" borderId="0" xfId="50" applyFont="1" applyAlignment="1">
      <alignment horizontal="right"/>
    </xf>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G17" sqref="G17"/>
    </sheetView>
  </sheetViews>
  <sheetFormatPr defaultColWidth="9" defaultRowHeight="14.25"/>
  <cols>
    <col min="1" max="1" width="7.625" customWidth="1"/>
    <col min="2" max="2" width="7" customWidth="1"/>
    <col min="3" max="3" width="5.875" customWidth="1"/>
    <col min="4" max="4" width="2.875" customWidth="1"/>
    <col min="13" max="13" width="10.75" customWidth="1"/>
  </cols>
  <sheetData>
    <row r="1" spans="1:15">
      <c r="A1" s="147" t="s">
        <v>0</v>
      </c>
      <c r="B1" s="148"/>
      <c r="C1" s="148"/>
      <c r="D1" s="148"/>
      <c r="E1" s="148"/>
      <c r="F1" s="148"/>
      <c r="G1" s="148"/>
      <c r="H1" s="148"/>
      <c r="I1" s="148"/>
      <c r="J1" s="148"/>
      <c r="K1" s="148"/>
      <c r="L1" s="148"/>
      <c r="M1" s="148"/>
      <c r="N1" s="148"/>
      <c r="O1" s="148"/>
    </row>
    <row r="2" spans="1:15">
      <c r="A2" s="148"/>
      <c r="B2" s="148"/>
      <c r="C2" s="148"/>
      <c r="D2" s="148"/>
      <c r="E2" s="148"/>
      <c r="F2" s="148"/>
      <c r="G2" s="148"/>
      <c r="H2" s="148"/>
      <c r="I2" s="148"/>
      <c r="J2" s="148"/>
      <c r="K2" s="148"/>
      <c r="L2" s="148"/>
      <c r="M2" s="148"/>
      <c r="N2" s="148"/>
      <c r="O2" s="148"/>
    </row>
    <row r="3" ht="46.5" spans="1:15">
      <c r="A3" s="149" t="s">
        <v>1</v>
      </c>
      <c r="B3" s="150"/>
      <c r="C3" s="150"/>
      <c r="D3" s="150"/>
      <c r="E3" s="150"/>
      <c r="F3" s="150"/>
      <c r="G3" s="150"/>
      <c r="H3" s="150"/>
      <c r="I3" s="150"/>
      <c r="J3" s="150"/>
      <c r="K3" s="151"/>
      <c r="L3" s="151"/>
      <c r="M3" s="152"/>
      <c r="N3" s="153"/>
      <c r="O3" s="153"/>
    </row>
    <row r="4" spans="1:15">
      <c r="A4" s="148"/>
      <c r="B4" s="153"/>
      <c r="C4" s="153"/>
      <c r="D4" s="153"/>
      <c r="E4" s="153"/>
      <c r="F4" s="154"/>
      <c r="G4" s="154"/>
      <c r="H4" s="153"/>
      <c r="I4" s="153"/>
      <c r="J4" s="152"/>
      <c r="K4" s="152"/>
      <c r="L4" s="152"/>
      <c r="M4" s="152"/>
      <c r="N4" s="153"/>
      <c r="O4" s="153"/>
    </row>
    <row r="5" spans="1:15">
      <c r="A5" s="155"/>
      <c r="B5" s="155"/>
      <c r="C5" s="148"/>
      <c r="D5" s="148"/>
      <c r="E5" s="148"/>
      <c r="F5" s="155"/>
      <c r="G5" s="155"/>
      <c r="H5" s="148"/>
      <c r="I5" s="148"/>
      <c r="J5" s="155"/>
      <c r="K5" s="155"/>
      <c r="L5" s="155"/>
      <c r="M5" s="148"/>
      <c r="N5" s="148"/>
      <c r="O5" s="148"/>
    </row>
    <row r="6" ht="22.5" spans="1:15">
      <c r="A6" s="148"/>
      <c r="B6" s="155"/>
      <c r="C6" s="148"/>
      <c r="D6" s="148"/>
      <c r="E6" s="148"/>
      <c r="F6" s="156" t="s">
        <v>2</v>
      </c>
      <c r="G6" s="156"/>
      <c r="H6" s="157" t="s">
        <v>3</v>
      </c>
      <c r="I6" s="157"/>
      <c r="J6" s="157"/>
      <c r="K6" s="157"/>
      <c r="L6" s="157"/>
      <c r="M6" s="157"/>
      <c r="N6" s="148"/>
      <c r="O6" s="148"/>
    </row>
    <row r="7" ht="22.5" spans="1:15">
      <c r="A7" s="148"/>
      <c r="B7" s="155"/>
      <c r="C7" s="155"/>
      <c r="D7" s="148"/>
      <c r="E7" s="148"/>
      <c r="F7" s="158"/>
      <c r="G7" s="156"/>
      <c r="H7" s="158"/>
      <c r="I7" s="156"/>
      <c r="J7" s="156"/>
      <c r="K7" s="158"/>
      <c r="L7" s="158"/>
      <c r="M7" s="158"/>
      <c r="N7" s="148"/>
      <c r="O7" s="148"/>
    </row>
    <row r="8" ht="22.5" spans="1:15">
      <c r="A8" s="148"/>
      <c r="B8" s="148"/>
      <c r="C8" s="155"/>
      <c r="D8" s="148"/>
      <c r="E8" s="148"/>
      <c r="F8" s="158"/>
      <c r="G8" s="156"/>
      <c r="H8" s="158"/>
      <c r="I8" s="156"/>
      <c r="J8" s="156"/>
      <c r="K8" s="158"/>
      <c r="L8" s="158"/>
      <c r="M8" s="158"/>
      <c r="N8" s="148"/>
      <c r="O8" s="148"/>
    </row>
    <row r="9" ht="22.5" spans="1:15">
      <c r="A9" s="148"/>
      <c r="B9" s="148"/>
      <c r="C9" s="148"/>
      <c r="D9" s="155"/>
      <c r="E9" s="148"/>
      <c r="F9" s="159" t="s">
        <v>4</v>
      </c>
      <c r="G9" s="158"/>
      <c r="H9" s="160">
        <v>46023</v>
      </c>
      <c r="I9" s="161"/>
      <c r="J9" s="161"/>
      <c r="K9" s="161"/>
      <c r="L9" s="161"/>
      <c r="M9" s="161"/>
      <c r="N9" s="148"/>
      <c r="O9" s="148"/>
    </row>
    <row r="10" ht="22.5" spans="1:15">
      <c r="A10" s="148"/>
      <c r="B10" s="148"/>
      <c r="C10" s="148"/>
      <c r="D10" s="148"/>
      <c r="E10" s="148"/>
      <c r="F10" s="158"/>
      <c r="G10" s="158"/>
      <c r="H10" s="158"/>
      <c r="I10" s="158"/>
      <c r="J10" s="156"/>
      <c r="K10" s="156"/>
      <c r="L10" s="156"/>
      <c r="M10" s="156"/>
      <c r="N10" s="148"/>
      <c r="O10" s="148"/>
    </row>
    <row r="11" ht="22.5" spans="1:15">
      <c r="A11" s="148"/>
      <c r="B11" s="148"/>
      <c r="C11" s="148"/>
      <c r="D11" s="148"/>
      <c r="E11" s="148"/>
      <c r="F11" s="158"/>
      <c r="G11" s="158"/>
      <c r="H11" s="158"/>
      <c r="I11" s="156"/>
      <c r="J11" s="156"/>
      <c r="K11" s="156"/>
      <c r="L11" s="156"/>
      <c r="M11" s="158"/>
      <c r="N11" s="148"/>
      <c r="O11" s="148"/>
    </row>
    <row r="12" ht="22.5" spans="1:15">
      <c r="A12" s="148"/>
      <c r="B12" s="148"/>
      <c r="C12" s="148"/>
      <c r="D12" s="148"/>
      <c r="E12" s="148"/>
      <c r="F12" s="158" t="s">
        <v>5</v>
      </c>
      <c r="G12" s="158"/>
      <c r="H12" s="157" t="s">
        <v>3</v>
      </c>
      <c r="I12" s="157"/>
      <c r="J12" s="157"/>
      <c r="K12" s="157"/>
      <c r="L12" s="157"/>
      <c r="M12" s="157"/>
      <c r="N12" s="148"/>
      <c r="O12" s="148"/>
    </row>
    <row r="13" spans="1:15">
      <c r="A13" s="148"/>
      <c r="B13" s="148"/>
      <c r="C13" s="148"/>
      <c r="D13" s="148"/>
      <c r="E13" s="148"/>
      <c r="F13" s="148"/>
      <c r="G13" s="148"/>
      <c r="H13" s="148"/>
      <c r="I13" s="155"/>
      <c r="J13" s="155"/>
      <c r="K13" s="155"/>
      <c r="L13" s="148"/>
      <c r="M13" s="148"/>
      <c r="N13" s="148"/>
      <c r="O13" s="148"/>
    </row>
    <row r="14" spans="1:15">
      <c r="A14" s="148"/>
      <c r="B14" s="148"/>
      <c r="C14" s="148"/>
      <c r="D14" s="148"/>
      <c r="E14" s="148"/>
      <c r="F14" s="148"/>
      <c r="G14" s="148"/>
      <c r="H14" s="148"/>
      <c r="I14" s="155"/>
      <c r="J14" s="155"/>
      <c r="K14" s="155"/>
      <c r="L14" s="148"/>
      <c r="M14" s="148"/>
      <c r="N14" s="148"/>
      <c r="O14" s="148"/>
    </row>
    <row r="15" spans="1:15">
      <c r="A15" s="148"/>
      <c r="B15" s="148"/>
      <c r="C15" s="148"/>
      <c r="D15" s="148"/>
      <c r="E15" s="148"/>
      <c r="F15" s="148"/>
      <c r="G15" s="148"/>
      <c r="H15" s="148"/>
      <c r="I15" s="155"/>
      <c r="J15" s="155"/>
      <c r="K15" s="155"/>
      <c r="L15" s="148"/>
      <c r="M15" s="148"/>
      <c r="N15" s="148"/>
      <c r="O15" s="148"/>
    </row>
    <row r="16" spans="1:15">
      <c r="A16" s="148"/>
      <c r="B16" s="148"/>
      <c r="C16" s="148"/>
      <c r="D16" s="148"/>
      <c r="E16" s="148"/>
      <c r="F16" s="148"/>
      <c r="G16" s="148"/>
      <c r="H16" s="148"/>
      <c r="I16" s="155"/>
      <c r="J16" s="148"/>
      <c r="K16" s="155"/>
      <c r="L16" s="148"/>
      <c r="M16" s="148"/>
      <c r="N16" s="148"/>
      <c r="O16" s="148"/>
    </row>
    <row r="17" spans="1:15">
      <c r="A17" s="148"/>
      <c r="B17" s="148"/>
      <c r="C17" s="148"/>
      <c r="D17" s="148"/>
      <c r="E17" s="148"/>
      <c r="F17" s="148"/>
      <c r="G17" s="148"/>
      <c r="H17" s="148"/>
      <c r="I17" s="148"/>
      <c r="J17" s="148"/>
      <c r="K17" s="155"/>
      <c r="L17" s="148"/>
      <c r="M17" s="148"/>
      <c r="N17" s="148"/>
      <c r="O17" s="148"/>
    </row>
    <row r="18" ht="18.75" spans="1:15">
      <c r="A18" s="162" t="s">
        <v>6</v>
      </c>
      <c r="B18" s="162"/>
      <c r="C18" s="162"/>
      <c r="D18" s="162"/>
      <c r="E18" s="163" t="s">
        <v>7</v>
      </c>
      <c r="F18" s="162"/>
      <c r="G18" s="162" t="s">
        <v>8</v>
      </c>
      <c r="H18" s="162"/>
      <c r="I18" s="164" t="s">
        <v>9</v>
      </c>
      <c r="J18" s="162"/>
      <c r="K18" s="162"/>
      <c r="L18" s="162"/>
      <c r="M18" s="162" t="s">
        <v>10</v>
      </c>
      <c r="N18" s="162"/>
      <c r="O18" s="165" t="s">
        <v>11</v>
      </c>
    </row>
    <row r="19" spans="1:15">
      <c r="A19" s="148"/>
      <c r="B19" s="148"/>
      <c r="C19" s="148"/>
      <c r="D19" s="148"/>
      <c r="E19" s="148"/>
      <c r="F19" s="148"/>
      <c r="G19" s="148"/>
      <c r="H19" s="148"/>
      <c r="I19" s="148"/>
      <c r="J19" s="148"/>
      <c r="K19" s="148"/>
      <c r="L19" s="148"/>
      <c r="M19" s="148"/>
      <c r="N19" s="148"/>
      <c r="O19" s="148"/>
    </row>
    <row r="20" spans="1:15">
      <c r="A20" s="148"/>
      <c r="B20" s="148"/>
      <c r="C20" s="148"/>
      <c r="D20" s="148"/>
      <c r="E20" s="148"/>
      <c r="F20" s="148"/>
      <c r="G20" s="148"/>
      <c r="H20" s="148"/>
      <c r="I20" s="148"/>
      <c r="J20" s="148"/>
      <c r="K20" s="148"/>
      <c r="L20" s="148"/>
      <c r="M20" s="148"/>
      <c r="N20" s="148"/>
      <c r="O20" s="148"/>
    </row>
    <row r="21" ht="22.5" spans="1:15">
      <c r="A21" s="148"/>
      <c r="B21" s="148"/>
      <c r="C21" s="148"/>
      <c r="D21" s="148"/>
      <c r="E21" s="148"/>
      <c r="F21" s="148"/>
      <c r="G21" s="148"/>
      <c r="H21" s="148"/>
      <c r="I21" s="148"/>
      <c r="J21" s="158"/>
      <c r="K21" s="148"/>
      <c r="L21" s="148"/>
      <c r="M21" s="148"/>
      <c r="N21" s="148"/>
      <c r="O21" s="148"/>
    </row>
    <row r="22" spans="1:15">
      <c r="A22" s="148"/>
      <c r="B22" s="148"/>
      <c r="C22" s="148"/>
      <c r="D22" s="148"/>
      <c r="E22" s="148"/>
      <c r="F22" s="148"/>
      <c r="G22" s="148"/>
      <c r="H22" s="148"/>
      <c r="I22" s="148"/>
      <c r="J22" s="148"/>
      <c r="K22" s="148"/>
      <c r="L22" s="148"/>
      <c r="M22" s="148"/>
      <c r="N22" s="148"/>
      <c r="O22" s="148"/>
    </row>
    <row r="23" spans="1:15">
      <c r="A23" s="148"/>
      <c r="B23" s="148"/>
      <c r="C23" s="148"/>
      <c r="D23" s="148"/>
      <c r="E23" s="148"/>
      <c r="F23" s="148"/>
      <c r="G23" s="148"/>
      <c r="H23" s="148"/>
      <c r="I23" s="148"/>
      <c r="J23" s="148"/>
      <c r="K23" s="148"/>
      <c r="L23" s="148"/>
      <c r="M23" s="148"/>
      <c r="N23" s="148"/>
      <c r="O23" s="148"/>
    </row>
    <row r="24" spans="1:15">
      <c r="A24" s="148"/>
      <c r="B24" s="148"/>
      <c r="C24" s="148"/>
      <c r="D24" s="148"/>
      <c r="E24" s="148"/>
      <c r="F24" s="148"/>
      <c r="G24" s="148"/>
      <c r="H24" s="148"/>
      <c r="I24" s="148"/>
      <c r="J24" s="148"/>
      <c r="K24" s="148"/>
      <c r="L24" s="148"/>
      <c r="M24" s="148"/>
      <c r="N24" s="148"/>
      <c r="O24" s="148"/>
    </row>
    <row r="25" spans="1:15">
      <c r="A25" s="148"/>
      <c r="B25" s="148"/>
      <c r="C25" s="148"/>
      <c r="D25" s="148"/>
      <c r="E25" s="148"/>
      <c r="F25" s="148"/>
      <c r="G25" s="148"/>
      <c r="H25" s="148"/>
      <c r="I25" s="148"/>
      <c r="J25" s="148"/>
      <c r="K25" s="148"/>
      <c r="L25" s="148"/>
      <c r="M25" s="148"/>
      <c r="N25" s="148"/>
      <c r="O25" s="148"/>
    </row>
    <row r="26" spans="1:15">
      <c r="A26" s="148"/>
      <c r="B26" s="148"/>
      <c r="C26" s="148"/>
      <c r="D26" s="148"/>
      <c r="E26" s="148"/>
      <c r="F26" s="148"/>
      <c r="G26" s="148"/>
      <c r="H26" s="148"/>
      <c r="I26" s="148"/>
      <c r="J26" s="148"/>
      <c r="K26" s="148"/>
      <c r="L26" s="148"/>
      <c r="M26" s="148"/>
      <c r="N26" s="148"/>
      <c r="O26" s="148"/>
    </row>
  </sheetData>
  <mergeCells count="3">
    <mergeCell ref="H6:M6"/>
    <mergeCell ref="H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9" sqref="P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138</v>
      </c>
    </row>
    <row r="2" s="1" customFormat="1" ht="43.5" customHeight="1" spans="1:15">
      <c r="A2" s="5" t="s">
        <v>139</v>
      </c>
      <c r="B2" s="5"/>
      <c r="C2" s="5"/>
      <c r="D2" s="5"/>
      <c r="E2" s="5"/>
      <c r="F2" s="5"/>
      <c r="G2" s="5"/>
      <c r="H2" s="5"/>
      <c r="I2" s="5"/>
      <c r="J2" s="5"/>
      <c r="K2" s="5"/>
      <c r="L2" s="5"/>
      <c r="M2" s="5"/>
      <c r="N2" s="5"/>
    </row>
    <row r="3" ht="29.25" customHeight="1" spans="1:15">
      <c r="A3" s="6" t="s">
        <v>115</v>
      </c>
      <c r="B3" s="6"/>
      <c r="C3" s="6"/>
      <c r="D3" s="6"/>
      <c r="E3" s="7"/>
      <c r="F3" s="8"/>
      <c r="G3" s="8"/>
      <c r="H3" s="8"/>
      <c r="I3" s="8"/>
      <c r="J3" s="8"/>
      <c r="K3" s="9" t="s">
        <v>116</v>
      </c>
      <c r="L3" s="9"/>
      <c r="M3" s="9"/>
      <c r="N3" s="9"/>
    </row>
    <row r="4" ht="24.75" customHeight="1" spans="1:15">
      <c r="A4" s="10" t="s">
        <v>73</v>
      </c>
      <c r="B4" s="10" t="s">
        <v>136</v>
      </c>
      <c r="C4" s="10" t="s">
        <v>77</v>
      </c>
      <c r="D4" s="11" t="s">
        <v>140</v>
      </c>
      <c r="E4" s="12" t="s">
        <v>121</v>
      </c>
      <c r="F4" s="12" t="s">
        <v>141</v>
      </c>
      <c r="G4" s="12" t="s">
        <v>142</v>
      </c>
      <c r="H4" s="10" t="s">
        <v>124</v>
      </c>
      <c r="I4" s="10"/>
      <c r="J4" s="10"/>
      <c r="K4" s="10"/>
      <c r="L4" s="10"/>
      <c r="M4" s="10"/>
      <c r="N4" s="13" t="s">
        <v>143</v>
      </c>
    </row>
    <row r="5" ht="24.75" customHeight="1" spans="1:15">
      <c r="A5" s="10"/>
      <c r="B5" s="10"/>
      <c r="C5" s="10"/>
      <c r="D5" s="11"/>
      <c r="E5" s="12"/>
      <c r="F5" s="12"/>
      <c r="G5" s="12"/>
      <c r="H5" s="14" t="s">
        <v>126</v>
      </c>
      <c r="I5" s="15" t="s">
        <v>127</v>
      </c>
      <c r="J5" s="16"/>
      <c r="K5" s="17"/>
      <c r="L5" s="14" t="s">
        <v>128</v>
      </c>
      <c r="M5" s="14" t="s">
        <v>144</v>
      </c>
      <c r="N5" s="18"/>
    </row>
    <row r="6" ht="46.5" customHeight="1" spans="1:15">
      <c r="A6" s="10"/>
      <c r="B6" s="10"/>
      <c r="C6" s="10"/>
      <c r="D6" s="11"/>
      <c r="E6" s="12"/>
      <c r="F6" s="12"/>
      <c r="G6" s="12"/>
      <c r="H6" s="19"/>
      <c r="I6" s="10" t="s">
        <v>130</v>
      </c>
      <c r="J6" s="11" t="s">
        <v>131</v>
      </c>
      <c r="K6" s="11" t="s">
        <v>132</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topLeftCell="C1" workbookViewId="0">
      <selection activeCell="D23" sqref="D23"/>
    </sheetView>
  </sheetViews>
  <sheetFormatPr defaultColWidth="9" defaultRowHeight="14.25"/>
  <cols>
    <col min="1" max="1" width="11.25" customWidth="1"/>
    <col min="2" max="2" width="33.625" customWidth="1"/>
    <col min="3" max="3" width="7.875" customWidth="1"/>
    <col min="4" max="4" width="9.2" customWidth="1"/>
    <col min="5" max="5" width="9" customWidth="1"/>
    <col min="6" max="6" width="7" customWidth="1"/>
    <col min="7" max="7" width="9.5" customWidth="1"/>
    <col min="8" max="8" width="8.375" customWidth="1"/>
    <col min="9" max="9" width="10.2" customWidth="1"/>
    <col min="10" max="23" width="7.75" customWidth="1"/>
  </cols>
  <sheetData>
    <row r="1" spans="1:24">
      <c r="A1" s="131"/>
      <c r="B1" s="131"/>
      <c r="C1" s="131"/>
      <c r="D1" s="131"/>
      <c r="E1" s="131"/>
      <c r="F1" s="131"/>
      <c r="G1" s="131"/>
      <c r="W1" s="116" t="s">
        <v>12</v>
      </c>
    </row>
    <row r="2" ht="31.5" spans="1:24">
      <c r="A2" s="132" t="s">
        <v>13</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14</v>
      </c>
      <c r="B3" s="134" t="s">
        <v>3</v>
      </c>
      <c r="W3" s="135" t="s">
        <v>15</v>
      </c>
    </row>
    <row r="4" customHeight="1" spans="1:24">
      <c r="A4" s="136" t="s">
        <v>16</v>
      </c>
      <c r="B4" s="137" t="s">
        <v>17</v>
      </c>
      <c r="C4" s="136" t="s">
        <v>18</v>
      </c>
      <c r="D4" s="136"/>
      <c r="E4" s="136"/>
      <c r="F4" s="136"/>
      <c r="G4" s="136"/>
      <c r="H4" s="136"/>
      <c r="I4" s="136"/>
      <c r="J4" s="136" t="s">
        <v>19</v>
      </c>
      <c r="K4" s="136"/>
      <c r="L4" s="136"/>
      <c r="M4" s="136"/>
      <c r="N4" s="136"/>
      <c r="O4" s="136"/>
      <c r="P4" s="136"/>
      <c r="Q4" s="136" t="s">
        <v>20</v>
      </c>
      <c r="R4" s="136"/>
      <c r="S4" s="136"/>
      <c r="T4" s="136"/>
      <c r="U4" s="136"/>
      <c r="V4" s="136"/>
      <c r="W4" s="136"/>
    </row>
    <row r="5" s="130" customFormat="1" customHeight="1" spans="1:24">
      <c r="A5" s="136"/>
      <c r="B5" s="137"/>
      <c r="C5" s="136" t="s">
        <v>21</v>
      </c>
      <c r="D5" s="136" t="s">
        <v>22</v>
      </c>
      <c r="E5" s="136"/>
      <c r="F5" s="136"/>
      <c r="G5" s="136" t="s">
        <v>23</v>
      </c>
      <c r="H5" s="136"/>
      <c r="I5" s="136"/>
      <c r="J5" s="136" t="s">
        <v>21</v>
      </c>
      <c r="K5" s="136" t="s">
        <v>22</v>
      </c>
      <c r="L5" s="136"/>
      <c r="M5" s="136"/>
      <c r="N5" s="136" t="s">
        <v>23</v>
      </c>
      <c r="O5" s="136"/>
      <c r="P5" s="136"/>
      <c r="Q5" s="136" t="s">
        <v>21</v>
      </c>
      <c r="R5" s="136" t="s">
        <v>22</v>
      </c>
      <c r="S5" s="136"/>
      <c r="T5" s="136"/>
      <c r="U5" s="136" t="s">
        <v>23</v>
      </c>
      <c r="V5" s="136"/>
      <c r="W5" s="136"/>
    </row>
    <row r="6" s="130" customFormat="1" ht="44.1" customHeight="1" spans="1:24">
      <c r="A6" s="136"/>
      <c r="B6" s="137"/>
      <c r="C6" s="136"/>
      <c r="D6" s="136" t="s">
        <v>24</v>
      </c>
      <c r="E6" s="136" t="s">
        <v>25</v>
      </c>
      <c r="F6" s="136" t="s">
        <v>26</v>
      </c>
      <c r="G6" s="136" t="s">
        <v>24</v>
      </c>
      <c r="H6" s="136" t="s">
        <v>25</v>
      </c>
      <c r="I6" s="136" t="s">
        <v>26</v>
      </c>
      <c r="J6" s="136"/>
      <c r="K6" s="136" t="s">
        <v>24</v>
      </c>
      <c r="L6" s="136" t="s">
        <v>25</v>
      </c>
      <c r="M6" s="136" t="s">
        <v>26</v>
      </c>
      <c r="N6" s="136" t="s">
        <v>24</v>
      </c>
      <c r="O6" s="136" t="s">
        <v>25</v>
      </c>
      <c r="P6" s="136" t="s">
        <v>26</v>
      </c>
      <c r="Q6" s="136"/>
      <c r="R6" s="136" t="s">
        <v>24</v>
      </c>
      <c r="S6" s="136" t="s">
        <v>25</v>
      </c>
      <c r="T6" s="136" t="s">
        <v>26</v>
      </c>
      <c r="U6" s="136" t="s">
        <v>24</v>
      </c>
      <c r="V6" s="136" t="s">
        <v>25</v>
      </c>
      <c r="W6" s="136" t="s">
        <v>26</v>
      </c>
    </row>
    <row r="7" s="130" customFormat="1" spans="1:24">
      <c r="A7" s="117" t="s">
        <v>27</v>
      </c>
      <c r="B7" s="138"/>
      <c r="C7" s="139">
        <f t="shared" ref="C7:W7" si="0">SUM(C9:C17)</f>
        <v>2334.22</v>
      </c>
      <c r="D7" s="139">
        <f t="shared" si="0"/>
        <v>2078.16</v>
      </c>
      <c r="E7" s="139">
        <f t="shared" si="0"/>
        <v>2078.16</v>
      </c>
      <c r="F7" s="139">
        <f t="shared" si="0"/>
        <v>0</v>
      </c>
      <c r="G7" s="139">
        <f t="shared" si="0"/>
        <v>256.06</v>
      </c>
      <c r="H7" s="139">
        <f t="shared" si="0"/>
        <v>256.06</v>
      </c>
      <c r="I7" s="139">
        <f t="shared" si="0"/>
        <v>0</v>
      </c>
      <c r="J7" s="139">
        <f t="shared" si="0"/>
        <v>2380.9044</v>
      </c>
      <c r="K7" s="139">
        <f t="shared" si="0"/>
        <v>2119.7232</v>
      </c>
      <c r="L7" s="139">
        <f t="shared" si="0"/>
        <v>2119.7232</v>
      </c>
      <c r="M7" s="139">
        <f t="shared" si="0"/>
        <v>0</v>
      </c>
      <c r="N7" s="139">
        <f t="shared" si="0"/>
        <v>261.1812</v>
      </c>
      <c r="O7" s="139">
        <f t="shared" si="0"/>
        <v>261.1812</v>
      </c>
      <c r="P7" s="139">
        <f t="shared" si="0"/>
        <v>0</v>
      </c>
      <c r="Q7" s="139">
        <f t="shared" si="0"/>
        <v>2428.522488</v>
      </c>
      <c r="R7" s="139">
        <f t="shared" si="0"/>
        <v>2162.117664</v>
      </c>
      <c r="S7" s="139">
        <f t="shared" si="0"/>
        <v>2162.117664</v>
      </c>
      <c r="T7" s="139">
        <f t="shared" si="0"/>
        <v>0</v>
      </c>
      <c r="U7" s="139">
        <f t="shared" si="0"/>
        <v>266.404824</v>
      </c>
      <c r="V7" s="139">
        <f t="shared" si="0"/>
        <v>266.404824</v>
      </c>
      <c r="W7" s="139">
        <f t="shared" si="0"/>
        <v>0</v>
      </c>
    </row>
    <row r="8" s="130" customFormat="1" spans="1:24">
      <c r="A8" s="140"/>
      <c r="B8" s="138"/>
      <c r="C8" s="139"/>
      <c r="D8" s="139"/>
      <c r="E8" s="139"/>
      <c r="F8" s="139"/>
      <c r="G8" s="139"/>
      <c r="H8" s="139"/>
      <c r="I8" s="139"/>
      <c r="J8" s="139"/>
      <c r="K8" s="139"/>
      <c r="L8" s="139"/>
      <c r="M8" s="139"/>
      <c r="N8" s="139"/>
      <c r="O8" s="139"/>
      <c r="P8" s="139"/>
      <c r="Q8" s="139"/>
      <c r="R8" s="139"/>
      <c r="S8" s="139"/>
      <c r="T8" s="139"/>
      <c r="U8" s="139"/>
      <c r="V8" s="139"/>
      <c r="W8" s="139"/>
    </row>
    <row r="9" s="130" customFormat="1" spans="1:24">
      <c r="A9" s="141" t="s">
        <v>3</v>
      </c>
      <c r="B9" s="142" t="s">
        <v>28</v>
      </c>
      <c r="C9" s="139">
        <f t="shared" ref="C9:C16" si="1">D9+G9</f>
        <v>160.15</v>
      </c>
      <c r="D9" s="139">
        <f t="shared" ref="D9:D16" si="2">E9+F9</f>
        <v>160.15</v>
      </c>
      <c r="E9" s="143">
        <v>160.15</v>
      </c>
      <c r="F9" s="139"/>
      <c r="G9" s="139">
        <f t="shared" ref="G9:G16" si="3">H9+I9</f>
        <v>0</v>
      </c>
      <c r="H9" s="139"/>
      <c r="I9" s="139"/>
      <c r="J9" s="139">
        <f t="shared" ref="J9:J16" si="4">K9+N9</f>
        <v>163.353</v>
      </c>
      <c r="K9" s="139">
        <f t="shared" ref="K9:K16" si="5">L9+M9</f>
        <v>163.353</v>
      </c>
      <c r="L9" s="139">
        <f t="shared" ref="L9:L16" si="6">E9*1.02</f>
        <v>163.353</v>
      </c>
      <c r="M9" s="139"/>
      <c r="N9" s="139">
        <f t="shared" ref="N9:N16" si="7">O9+P9</f>
        <v>0</v>
      </c>
      <c r="O9" s="139"/>
      <c r="P9" s="139"/>
      <c r="Q9" s="139">
        <f t="shared" ref="Q9:Q16" si="8">R9+U9</f>
        <v>166.62006</v>
      </c>
      <c r="R9" s="139">
        <f t="shared" ref="R9:R16" si="9">S9+T9</f>
        <v>166.62006</v>
      </c>
      <c r="S9" s="139">
        <f t="shared" ref="S9:S16" si="10">L9*1.02</f>
        <v>166.62006</v>
      </c>
      <c r="T9" s="139"/>
      <c r="U9" s="139">
        <f t="shared" ref="U9:U16" si="11">V9+W9</f>
        <v>0</v>
      </c>
      <c r="V9" s="139"/>
      <c r="W9" s="139"/>
    </row>
    <row r="10" s="130" customFormat="1" spans="1:24">
      <c r="A10" s="144"/>
      <c r="B10" s="142" t="s">
        <v>29</v>
      </c>
      <c r="C10" s="139">
        <f t="shared" si="1"/>
        <v>80.07</v>
      </c>
      <c r="D10" s="139">
        <f t="shared" si="2"/>
        <v>80.07</v>
      </c>
      <c r="E10" s="143">
        <v>80.07</v>
      </c>
      <c r="F10" s="139"/>
      <c r="G10" s="139">
        <f t="shared" si="3"/>
        <v>0</v>
      </c>
      <c r="H10" s="139"/>
      <c r="I10" s="139"/>
      <c r="J10" s="139">
        <f t="shared" si="4"/>
        <v>81.6714</v>
      </c>
      <c r="K10" s="139">
        <f t="shared" si="5"/>
        <v>81.6714</v>
      </c>
      <c r="L10" s="139">
        <f t="shared" si="6"/>
        <v>81.6714</v>
      </c>
      <c r="M10" s="139"/>
      <c r="N10" s="139">
        <f t="shared" si="7"/>
        <v>0</v>
      </c>
      <c r="O10" s="139"/>
      <c r="P10" s="139"/>
      <c r="Q10" s="139">
        <f t="shared" si="8"/>
        <v>83.304828</v>
      </c>
      <c r="R10" s="139">
        <f t="shared" si="9"/>
        <v>83.304828</v>
      </c>
      <c r="S10" s="139">
        <f t="shared" si="10"/>
        <v>83.304828</v>
      </c>
      <c r="T10" s="139"/>
      <c r="U10" s="139">
        <f t="shared" si="11"/>
        <v>0</v>
      </c>
      <c r="V10" s="139"/>
      <c r="W10" s="139"/>
    </row>
    <row r="11" spans="1:24">
      <c r="A11" s="117"/>
      <c r="B11" s="142" t="s">
        <v>30</v>
      </c>
      <c r="C11" s="139">
        <f t="shared" si="1"/>
        <v>9.44</v>
      </c>
      <c r="D11" s="139">
        <f t="shared" si="2"/>
        <v>9.44</v>
      </c>
      <c r="E11" s="143">
        <v>9.44</v>
      </c>
      <c r="F11" s="145"/>
      <c r="G11" s="139">
        <f t="shared" si="3"/>
        <v>0</v>
      </c>
      <c r="H11" s="145"/>
      <c r="I11" s="145"/>
      <c r="J11" s="139">
        <f t="shared" si="4"/>
        <v>9.6288</v>
      </c>
      <c r="K11" s="139">
        <f t="shared" si="5"/>
        <v>9.6288</v>
      </c>
      <c r="L11" s="139">
        <f t="shared" si="6"/>
        <v>9.6288</v>
      </c>
      <c r="M11" s="145"/>
      <c r="N11" s="139">
        <f t="shared" si="7"/>
        <v>0</v>
      </c>
      <c r="O11" s="145"/>
      <c r="P11" s="145"/>
      <c r="Q11" s="139">
        <f t="shared" si="8"/>
        <v>9.821376</v>
      </c>
      <c r="R11" s="139">
        <f t="shared" si="9"/>
        <v>9.821376</v>
      </c>
      <c r="S11" s="139">
        <f t="shared" si="10"/>
        <v>9.821376</v>
      </c>
      <c r="T11" s="145"/>
      <c r="U11" s="139">
        <f t="shared" si="11"/>
        <v>0</v>
      </c>
      <c r="V11" s="145"/>
      <c r="W11" s="145"/>
    </row>
    <row r="12" spans="1:24">
      <c r="A12" s="117"/>
      <c r="B12" s="142" t="s">
        <v>31</v>
      </c>
      <c r="C12" s="139">
        <f t="shared" si="1"/>
        <v>1831.96</v>
      </c>
      <c r="D12" s="139">
        <f t="shared" si="2"/>
        <v>1575.9</v>
      </c>
      <c r="E12" s="146">
        <v>1575.9</v>
      </c>
      <c r="F12" s="145"/>
      <c r="G12" s="139">
        <f t="shared" si="3"/>
        <v>256.06</v>
      </c>
      <c r="H12" s="146">
        <v>256.06</v>
      </c>
      <c r="I12" s="145"/>
      <c r="J12" s="139">
        <f t="shared" si="4"/>
        <v>1868.5992</v>
      </c>
      <c r="K12" s="139">
        <f t="shared" si="5"/>
        <v>1607.418</v>
      </c>
      <c r="L12" s="139">
        <f t="shared" si="6"/>
        <v>1607.418</v>
      </c>
      <c r="M12" s="145"/>
      <c r="N12" s="139">
        <f t="shared" si="7"/>
        <v>261.1812</v>
      </c>
      <c r="O12" s="145">
        <f>H12*1.02</f>
        <v>261.1812</v>
      </c>
      <c r="P12" s="145"/>
      <c r="Q12" s="139">
        <f t="shared" si="8"/>
        <v>1905.971184</v>
      </c>
      <c r="R12" s="139">
        <f t="shared" si="9"/>
        <v>1639.56636</v>
      </c>
      <c r="S12" s="139">
        <f t="shared" si="10"/>
        <v>1639.56636</v>
      </c>
      <c r="T12" s="145"/>
      <c r="U12" s="139">
        <f t="shared" si="11"/>
        <v>266.404824</v>
      </c>
      <c r="V12" s="145">
        <f>O12*1.02</f>
        <v>266.404824</v>
      </c>
      <c r="W12" s="145"/>
    </row>
    <row r="13" spans="1:24">
      <c r="A13" s="125"/>
      <c r="B13" s="142" t="s">
        <v>32</v>
      </c>
      <c r="C13" s="139">
        <f t="shared" si="1"/>
        <v>69.97</v>
      </c>
      <c r="D13" s="139">
        <f t="shared" si="2"/>
        <v>69.97</v>
      </c>
      <c r="E13" s="143">
        <v>69.97</v>
      </c>
      <c r="F13" s="145"/>
      <c r="G13" s="139">
        <f t="shared" si="3"/>
        <v>0</v>
      </c>
      <c r="H13" s="145"/>
      <c r="I13" s="145"/>
      <c r="J13" s="139">
        <f t="shared" si="4"/>
        <v>71.3694</v>
      </c>
      <c r="K13" s="139">
        <f t="shared" si="5"/>
        <v>71.3694</v>
      </c>
      <c r="L13" s="139">
        <f t="shared" si="6"/>
        <v>71.3694</v>
      </c>
      <c r="M13" s="145"/>
      <c r="N13" s="139">
        <f t="shared" si="7"/>
        <v>0</v>
      </c>
      <c r="O13" s="145"/>
      <c r="P13" s="145"/>
      <c r="Q13" s="139">
        <f t="shared" si="8"/>
        <v>72.796788</v>
      </c>
      <c r="R13" s="139">
        <f t="shared" si="9"/>
        <v>72.796788</v>
      </c>
      <c r="S13" s="139">
        <f t="shared" si="10"/>
        <v>72.796788</v>
      </c>
      <c r="T13" s="145"/>
      <c r="U13" s="139">
        <f t="shared" si="11"/>
        <v>0</v>
      </c>
      <c r="V13" s="145"/>
      <c r="W13" s="145"/>
    </row>
    <row r="14" spans="1:24">
      <c r="A14" s="125"/>
      <c r="B14" s="142" t="s">
        <v>33</v>
      </c>
      <c r="C14" s="139">
        <f t="shared" si="1"/>
        <v>27.05</v>
      </c>
      <c r="D14" s="139">
        <f t="shared" si="2"/>
        <v>27.05</v>
      </c>
      <c r="E14" s="143">
        <v>27.05</v>
      </c>
      <c r="F14" s="145"/>
      <c r="G14" s="139">
        <f t="shared" si="3"/>
        <v>0</v>
      </c>
      <c r="H14" s="145"/>
      <c r="I14" s="145"/>
      <c r="J14" s="139">
        <f t="shared" si="4"/>
        <v>27.591</v>
      </c>
      <c r="K14" s="139">
        <f t="shared" si="5"/>
        <v>27.591</v>
      </c>
      <c r="L14" s="139">
        <f t="shared" si="6"/>
        <v>27.591</v>
      </c>
      <c r="M14" s="145"/>
      <c r="N14" s="139">
        <f t="shared" si="7"/>
        <v>0</v>
      </c>
      <c r="O14" s="145"/>
      <c r="P14" s="145"/>
      <c r="Q14" s="139">
        <f t="shared" si="8"/>
        <v>28.14282</v>
      </c>
      <c r="R14" s="139">
        <f t="shared" si="9"/>
        <v>28.14282</v>
      </c>
      <c r="S14" s="139">
        <f t="shared" si="10"/>
        <v>28.14282</v>
      </c>
      <c r="T14" s="145"/>
      <c r="U14" s="139">
        <f t="shared" si="11"/>
        <v>0</v>
      </c>
      <c r="V14" s="145"/>
      <c r="W14" s="145"/>
    </row>
    <row r="15" spans="1:24">
      <c r="A15" s="125"/>
      <c r="B15" s="142" t="s">
        <v>34</v>
      </c>
      <c r="C15" s="139">
        <f t="shared" si="1"/>
        <v>22.82</v>
      </c>
      <c r="D15" s="139">
        <f t="shared" si="2"/>
        <v>22.82</v>
      </c>
      <c r="E15" s="143">
        <v>22.82</v>
      </c>
      <c r="F15" s="143"/>
      <c r="G15" s="139">
        <f t="shared" si="3"/>
        <v>0</v>
      </c>
      <c r="H15" s="145"/>
      <c r="I15" s="143"/>
      <c r="J15" s="139">
        <f t="shared" si="4"/>
        <v>23.2764</v>
      </c>
      <c r="K15" s="139">
        <f t="shared" si="5"/>
        <v>23.2764</v>
      </c>
      <c r="L15" s="139">
        <f t="shared" si="6"/>
        <v>23.2764</v>
      </c>
      <c r="M15" s="145"/>
      <c r="N15" s="139">
        <f t="shared" si="7"/>
        <v>0</v>
      </c>
      <c r="O15" s="145"/>
      <c r="P15" s="145"/>
      <c r="Q15" s="139">
        <f t="shared" si="8"/>
        <v>23.741928</v>
      </c>
      <c r="R15" s="139">
        <f t="shared" si="9"/>
        <v>23.741928</v>
      </c>
      <c r="S15" s="139">
        <f t="shared" si="10"/>
        <v>23.741928</v>
      </c>
      <c r="T15" s="145"/>
      <c r="U15" s="139">
        <f t="shared" si="11"/>
        <v>0</v>
      </c>
      <c r="V15" s="145"/>
      <c r="W15" s="145"/>
    </row>
    <row r="16" spans="1:24">
      <c r="A16" s="125"/>
      <c r="B16" s="142" t="s">
        <v>35</v>
      </c>
      <c r="C16" s="139">
        <f t="shared" si="1"/>
        <v>132.76</v>
      </c>
      <c r="D16" s="139">
        <f t="shared" si="2"/>
        <v>132.76</v>
      </c>
      <c r="E16" s="143">
        <v>132.76</v>
      </c>
      <c r="F16" s="145"/>
      <c r="G16" s="139">
        <f t="shared" si="3"/>
        <v>0</v>
      </c>
      <c r="H16" s="145"/>
      <c r="I16" s="145"/>
      <c r="J16" s="139">
        <f t="shared" si="4"/>
        <v>135.4152</v>
      </c>
      <c r="K16" s="139">
        <f t="shared" si="5"/>
        <v>135.4152</v>
      </c>
      <c r="L16" s="139">
        <f t="shared" si="6"/>
        <v>135.4152</v>
      </c>
      <c r="M16" s="145"/>
      <c r="N16" s="139">
        <f t="shared" si="7"/>
        <v>0</v>
      </c>
      <c r="O16" s="145"/>
      <c r="P16" s="145"/>
      <c r="Q16" s="139">
        <f t="shared" si="8"/>
        <v>138.123504</v>
      </c>
      <c r="R16" s="139">
        <f t="shared" si="9"/>
        <v>138.123504</v>
      </c>
      <c r="S16" s="139">
        <f t="shared" si="10"/>
        <v>138.123504</v>
      </c>
      <c r="T16" s="145"/>
      <c r="U16" s="139">
        <f t="shared" si="11"/>
        <v>0</v>
      </c>
      <c r="V16" s="145"/>
      <c r="W16" s="14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sheetData>
  <mergeCells count="17">
    <mergeCell ref="A1:G1"/>
    <mergeCell ref="A2:W2"/>
    <mergeCell ref="C4:I4"/>
    <mergeCell ref="J4:P4"/>
    <mergeCell ref="Q4:W4"/>
    <mergeCell ref="D5:F5"/>
    <mergeCell ref="G5:I5"/>
    <mergeCell ref="K5:M5"/>
    <mergeCell ref="N5:P5"/>
    <mergeCell ref="R5:T5"/>
    <mergeCell ref="U5:W5"/>
    <mergeCell ref="A4:A6"/>
    <mergeCell ref="A9:A10"/>
    <mergeCell ref="B4:B6"/>
    <mergeCell ref="C5:C6"/>
    <mergeCell ref="J5:J6"/>
    <mergeCell ref="Q5:Q6"/>
  </mergeCells>
  <printOptions horizontalCentered="1"/>
  <pageMargins left="0" right="0" top="0.984251968503937" bottom="0.590551181102362" header="0.511811023622047" footer="0.511811023622047"/>
  <pageSetup paperSize="9" scale="91"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9" sqref="A9:G17"/>
    </sheetView>
  </sheetViews>
  <sheetFormatPr defaultColWidth="9" defaultRowHeight="14.25" outlineLevelCol="6"/>
  <cols>
    <col min="1" max="1" width="7.125" customWidth="1"/>
    <col min="2" max="2" width="16.625" customWidth="1"/>
    <col min="3" max="3" width="41.125" customWidth="1"/>
    <col min="4" max="4" width="14.375" customWidth="1"/>
    <col min="5" max="7" width="11.375" customWidth="1"/>
  </cols>
  <sheetData>
    <row r="1" spans="1:7">
      <c r="G1" s="114" t="s">
        <v>36</v>
      </c>
    </row>
    <row r="2" ht="25.5" spans="1:7">
      <c r="A2" s="115" t="s">
        <v>37</v>
      </c>
      <c r="B2" s="115"/>
      <c r="C2" s="115"/>
      <c r="D2" s="115"/>
      <c r="E2" s="115"/>
      <c r="F2" s="115"/>
      <c r="G2" s="115"/>
    </row>
    <row r="4" spans="1:7">
      <c r="A4" s="116" t="s">
        <v>14</v>
      </c>
      <c r="B4" s="129" t="s">
        <v>3</v>
      </c>
      <c r="C4" s="129"/>
      <c r="D4" s="129"/>
      <c r="G4" t="s">
        <v>15</v>
      </c>
    </row>
    <row r="5" ht="21.95" customHeight="1" spans="1:7">
      <c r="A5" s="118" t="s">
        <v>38</v>
      </c>
      <c r="B5" s="118" t="s">
        <v>39</v>
      </c>
      <c r="C5" s="118" t="s">
        <v>40</v>
      </c>
      <c r="D5" s="119" t="s">
        <v>41</v>
      </c>
      <c r="E5" s="120" t="s">
        <v>42</v>
      </c>
      <c r="F5" s="120"/>
      <c r="G5" s="120"/>
    </row>
    <row r="6" ht="25.5" customHeight="1" spans="1:7">
      <c r="A6" s="121"/>
      <c r="B6" s="121"/>
      <c r="C6" s="121"/>
      <c r="D6" s="121"/>
      <c r="E6" s="122" t="s">
        <v>24</v>
      </c>
      <c r="F6" s="123" t="s">
        <v>25</v>
      </c>
      <c r="G6" s="123" t="s">
        <v>43</v>
      </c>
    </row>
    <row r="7" ht="40.5" customHeight="1" spans="1:7">
      <c r="A7" s="124"/>
      <c r="B7" s="124"/>
      <c r="C7" s="124"/>
      <c r="D7" s="124"/>
      <c r="E7" s="122"/>
      <c r="F7" s="123"/>
      <c r="G7" s="123"/>
    </row>
    <row r="8" ht="21" customHeight="1" spans="1:7">
      <c r="A8" s="117" t="s">
        <v>27</v>
      </c>
      <c r="B8" s="117"/>
      <c r="C8" s="125"/>
      <c r="D8" s="125"/>
      <c r="E8" s="117">
        <f>E10+E11+E12+E13+E14+E15+E16+E17</f>
        <v>256.06</v>
      </c>
      <c r="F8" s="117">
        <f>F10+F11+F12+F13+F14+F15+F16+F17</f>
        <v>256.06</v>
      </c>
      <c r="G8" s="125"/>
    </row>
    <row r="9" ht="21" customHeight="1" spans="1:7">
      <c r="A9" s="117" t="s">
        <v>44</v>
      </c>
      <c r="B9" s="117" t="s">
        <v>3</v>
      </c>
      <c r="C9" s="125"/>
      <c r="D9" s="125"/>
      <c r="E9" s="125"/>
      <c r="F9" s="125"/>
      <c r="G9" s="125"/>
    </row>
    <row r="10" ht="21" customHeight="1" spans="1:7">
      <c r="A10" s="117" t="s">
        <v>45</v>
      </c>
      <c r="B10" s="117" t="s">
        <v>46</v>
      </c>
      <c r="C10" s="117" t="s">
        <v>47</v>
      </c>
      <c r="D10" s="117" t="s">
        <v>31</v>
      </c>
      <c r="E10" s="126">
        <f>F10+G10</f>
        <v>30</v>
      </c>
      <c r="F10" s="126">
        <v>30</v>
      </c>
      <c r="G10" s="126"/>
    </row>
    <row r="11" ht="21" customHeight="1" spans="1:7">
      <c r="A11" s="117" t="s">
        <v>48</v>
      </c>
      <c r="B11" s="117" t="s">
        <v>49</v>
      </c>
      <c r="C11" s="117" t="s">
        <v>50</v>
      </c>
      <c r="D11" s="117" t="s">
        <v>31</v>
      </c>
      <c r="E11" s="126">
        <f t="shared" ref="E11:E17" si="0">F11+G11</f>
        <v>50</v>
      </c>
      <c r="F11" s="126">
        <v>50</v>
      </c>
      <c r="G11" s="126"/>
    </row>
    <row r="12" ht="21" customHeight="1" spans="1:7">
      <c r="A12" s="117" t="s">
        <v>51</v>
      </c>
      <c r="B12" s="117" t="s">
        <v>49</v>
      </c>
      <c r="C12" s="117" t="s">
        <v>52</v>
      </c>
      <c r="D12" s="117" t="s">
        <v>31</v>
      </c>
      <c r="E12" s="126">
        <f t="shared" si="0"/>
        <v>25</v>
      </c>
      <c r="F12" s="126">
        <v>25</v>
      </c>
      <c r="G12" s="126"/>
    </row>
    <row r="13" ht="21" customHeight="1" spans="1:7">
      <c r="A13" s="117" t="s">
        <v>53</v>
      </c>
      <c r="B13" s="117" t="s">
        <v>49</v>
      </c>
      <c r="C13" s="117" t="s">
        <v>54</v>
      </c>
      <c r="D13" s="117" t="s">
        <v>31</v>
      </c>
      <c r="E13" s="126">
        <f t="shared" si="0"/>
        <v>75</v>
      </c>
      <c r="F13" s="126">
        <v>75</v>
      </c>
      <c r="G13" s="126"/>
    </row>
    <row r="14" ht="21" customHeight="1" spans="1:7">
      <c r="A14" s="117" t="s">
        <v>55</v>
      </c>
      <c r="B14" s="117" t="s">
        <v>56</v>
      </c>
      <c r="C14" s="117" t="s">
        <v>57</v>
      </c>
      <c r="D14" s="117" t="s">
        <v>31</v>
      </c>
      <c r="E14" s="126">
        <f t="shared" si="0"/>
        <v>40</v>
      </c>
      <c r="F14" s="126">
        <v>40</v>
      </c>
      <c r="G14" s="126"/>
    </row>
    <row r="15" ht="21" customHeight="1" spans="1:7">
      <c r="A15" s="117" t="s">
        <v>58</v>
      </c>
      <c r="B15" s="117" t="s">
        <v>49</v>
      </c>
      <c r="C15" s="117" t="s">
        <v>59</v>
      </c>
      <c r="D15" s="117" t="s">
        <v>31</v>
      </c>
      <c r="E15" s="126">
        <f t="shared" si="0"/>
        <v>21.06</v>
      </c>
      <c r="F15" s="126">
        <v>21.06</v>
      </c>
      <c r="G15" s="126"/>
    </row>
    <row r="16" ht="21" customHeight="1" spans="1:7">
      <c r="A16" s="117" t="s">
        <v>60</v>
      </c>
      <c r="B16" s="117" t="s">
        <v>61</v>
      </c>
      <c r="C16" s="117" t="s">
        <v>62</v>
      </c>
      <c r="D16" s="117" t="s">
        <v>31</v>
      </c>
      <c r="E16" s="126">
        <f t="shared" si="0"/>
        <v>10</v>
      </c>
      <c r="F16" s="126">
        <v>10</v>
      </c>
      <c r="G16" s="126"/>
    </row>
    <row r="17" ht="21" customHeight="1" spans="1:7">
      <c r="A17" s="117" t="s">
        <v>63</v>
      </c>
      <c r="B17" s="117" t="s">
        <v>61</v>
      </c>
      <c r="C17" s="117" t="s">
        <v>64</v>
      </c>
      <c r="D17" s="117" t="s">
        <v>31</v>
      </c>
      <c r="E17" s="126">
        <f t="shared" si="0"/>
        <v>5</v>
      </c>
      <c r="F17" s="126">
        <v>5</v>
      </c>
      <c r="G17" s="126"/>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1">
    <mergeCell ref="A2:G2"/>
    <mergeCell ref="B4:D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5" sqref="I15"/>
    </sheetView>
  </sheetViews>
  <sheetFormatPr defaultColWidth="9" defaultRowHeight="14.25" outlineLevelCol="6"/>
  <cols>
    <col min="1" max="1" width="9.375" customWidth="1"/>
    <col min="2" max="2" width="16.625" customWidth="1"/>
    <col min="3" max="3" width="40.75" customWidth="1"/>
    <col min="4" max="4" width="14.375" customWidth="1"/>
    <col min="5" max="7" width="11.375" customWidth="1"/>
  </cols>
  <sheetData>
    <row r="1" spans="1:7">
      <c r="G1" s="114" t="s">
        <v>65</v>
      </c>
    </row>
    <row r="2" ht="25.5" spans="1:7">
      <c r="A2" s="115" t="s">
        <v>66</v>
      </c>
      <c r="B2" s="115"/>
      <c r="C2" s="115"/>
      <c r="D2" s="115"/>
      <c r="E2" s="115"/>
      <c r="F2" s="115"/>
      <c r="G2" s="115"/>
    </row>
    <row r="4" spans="1:7">
      <c r="A4" s="116" t="s">
        <v>14</v>
      </c>
      <c r="B4" s="117" t="s">
        <v>3</v>
      </c>
    </row>
    <row r="5" ht="21.95" customHeight="1" spans="1:7">
      <c r="A5" s="118" t="s">
        <v>38</v>
      </c>
      <c r="B5" s="118" t="s">
        <v>39</v>
      </c>
      <c r="C5" s="118" t="s">
        <v>40</v>
      </c>
      <c r="D5" s="119" t="s">
        <v>41</v>
      </c>
      <c r="E5" s="120" t="s">
        <v>42</v>
      </c>
      <c r="F5" s="120"/>
      <c r="G5" s="120"/>
    </row>
    <row r="6" ht="25.5" customHeight="1" spans="1:7">
      <c r="A6" s="121"/>
      <c r="B6" s="121"/>
      <c r="C6" s="121"/>
      <c r="D6" s="121"/>
      <c r="E6" s="122" t="s">
        <v>24</v>
      </c>
      <c r="F6" s="123" t="s">
        <v>25</v>
      </c>
      <c r="G6" s="123" t="s">
        <v>43</v>
      </c>
    </row>
    <row r="7" ht="40.5" customHeight="1" spans="1:7">
      <c r="A7" s="124"/>
      <c r="B7" s="124"/>
      <c r="C7" s="124"/>
      <c r="D7" s="124"/>
      <c r="E7" s="122"/>
      <c r="F7" s="123"/>
      <c r="G7" s="123"/>
    </row>
    <row r="8" ht="21" customHeight="1" spans="1:7">
      <c r="A8" s="117" t="s">
        <v>27</v>
      </c>
      <c r="B8" s="117"/>
      <c r="C8" s="125"/>
      <c r="D8" s="125"/>
      <c r="E8" s="126">
        <f>E10+E11+E12+E13+E14+E15+E16+E17</f>
        <v>261.1812</v>
      </c>
      <c r="F8" s="126">
        <f>F10+F11+F12+F13+F14+F15+F16+F17</f>
        <v>261.1812</v>
      </c>
      <c r="G8" s="125"/>
    </row>
    <row r="9" ht="21" customHeight="1" spans="1:7">
      <c r="A9" s="117" t="s">
        <v>44</v>
      </c>
      <c r="B9" s="117" t="s">
        <v>3</v>
      </c>
      <c r="C9" s="125"/>
      <c r="D9" s="125"/>
      <c r="E9" s="125"/>
      <c r="F9" s="125"/>
      <c r="G9" s="125"/>
    </row>
    <row r="10" ht="21" customHeight="1" spans="1:7">
      <c r="A10" s="117" t="s">
        <v>45</v>
      </c>
      <c r="B10" s="117" t="s">
        <v>46</v>
      </c>
      <c r="C10" s="117" t="s">
        <v>47</v>
      </c>
      <c r="D10" s="117" t="s">
        <v>31</v>
      </c>
      <c r="E10" s="126">
        <f>F10+G10</f>
        <v>30.6</v>
      </c>
      <c r="F10" s="126">
        <f>'附件3  02项目支出表（2026年）'!F10*1.02</f>
        <v>30.6</v>
      </c>
      <c r="G10" s="125"/>
    </row>
    <row r="11" ht="21" customHeight="1" spans="1:7">
      <c r="A11" s="117" t="s">
        <v>48</v>
      </c>
      <c r="B11" s="117" t="s">
        <v>49</v>
      </c>
      <c r="C11" s="117" t="s">
        <v>50</v>
      </c>
      <c r="D11" s="117" t="s">
        <v>31</v>
      </c>
      <c r="E11" s="126">
        <f t="shared" ref="E11:E17" si="0">F11+G11</f>
        <v>51</v>
      </c>
      <c r="F11" s="126">
        <f>'附件3  02项目支出表（2026年）'!F11*1.02</f>
        <v>51</v>
      </c>
      <c r="G11" s="125"/>
    </row>
    <row r="12" ht="21" customHeight="1" spans="1:7">
      <c r="A12" s="117" t="s">
        <v>51</v>
      </c>
      <c r="B12" s="117" t="s">
        <v>49</v>
      </c>
      <c r="C12" s="117" t="s">
        <v>52</v>
      </c>
      <c r="D12" s="117" t="s">
        <v>31</v>
      </c>
      <c r="E12" s="126">
        <f t="shared" si="0"/>
        <v>25.5</v>
      </c>
      <c r="F12" s="126">
        <f>'附件3  02项目支出表（2026年）'!F12*1.02</f>
        <v>25.5</v>
      </c>
      <c r="G12" s="125"/>
    </row>
    <row r="13" ht="21" customHeight="1" spans="1:7">
      <c r="A13" s="117" t="s">
        <v>53</v>
      </c>
      <c r="B13" s="117" t="s">
        <v>49</v>
      </c>
      <c r="C13" s="117" t="s">
        <v>54</v>
      </c>
      <c r="D13" s="117" t="s">
        <v>31</v>
      </c>
      <c r="E13" s="126">
        <f t="shared" si="0"/>
        <v>76.5</v>
      </c>
      <c r="F13" s="126">
        <f>'附件3  02项目支出表（2026年）'!F13*1.02</f>
        <v>76.5</v>
      </c>
      <c r="G13" s="125"/>
    </row>
    <row r="14" ht="21" customHeight="1" spans="1:7">
      <c r="A14" s="117" t="s">
        <v>55</v>
      </c>
      <c r="B14" s="117" t="s">
        <v>56</v>
      </c>
      <c r="C14" s="117" t="s">
        <v>57</v>
      </c>
      <c r="D14" s="117" t="s">
        <v>31</v>
      </c>
      <c r="E14" s="126">
        <f t="shared" si="0"/>
        <v>40.8</v>
      </c>
      <c r="F14" s="126">
        <f>'附件3  02项目支出表（2026年）'!F14*1.02</f>
        <v>40.8</v>
      </c>
      <c r="G14" s="125"/>
    </row>
    <row r="15" ht="21" customHeight="1" spans="1:7">
      <c r="A15" s="117" t="s">
        <v>58</v>
      </c>
      <c r="B15" s="117" t="s">
        <v>49</v>
      </c>
      <c r="C15" s="117" t="s">
        <v>59</v>
      </c>
      <c r="D15" s="117" t="s">
        <v>31</v>
      </c>
      <c r="E15" s="126">
        <f t="shared" si="0"/>
        <v>21.4812</v>
      </c>
      <c r="F15" s="126">
        <f>'附件3  02项目支出表（2026年）'!F15*1.02</f>
        <v>21.4812</v>
      </c>
      <c r="G15" s="125"/>
    </row>
    <row r="16" ht="21" customHeight="1" spans="1:7">
      <c r="A16" s="117" t="s">
        <v>60</v>
      </c>
      <c r="B16" s="117" t="s">
        <v>61</v>
      </c>
      <c r="C16" s="117" t="s">
        <v>62</v>
      </c>
      <c r="D16" s="117" t="s">
        <v>31</v>
      </c>
      <c r="E16" s="126">
        <f t="shared" si="0"/>
        <v>10.2</v>
      </c>
      <c r="F16" s="126">
        <f>'附件3  02项目支出表（2026年）'!F16*1.02</f>
        <v>10.2</v>
      </c>
      <c r="G16" s="125"/>
    </row>
    <row r="17" ht="21" customHeight="1" spans="1:7">
      <c r="A17" s="117" t="s">
        <v>63</v>
      </c>
      <c r="B17" s="117" t="s">
        <v>61</v>
      </c>
      <c r="C17" s="117" t="s">
        <v>64</v>
      </c>
      <c r="D17" s="117" t="s">
        <v>31</v>
      </c>
      <c r="E17" s="126">
        <f t="shared" si="0"/>
        <v>5.1</v>
      </c>
      <c r="F17" s="126">
        <f>'附件3  02项目支出表（2026年）'!F17*1.02</f>
        <v>5.1</v>
      </c>
      <c r="G17" s="125"/>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I7" sqref="I7"/>
    </sheetView>
  </sheetViews>
  <sheetFormatPr defaultColWidth="9" defaultRowHeight="14.25" outlineLevelCol="6"/>
  <cols>
    <col min="1" max="1" width="12.125" customWidth="1"/>
    <col min="2" max="2" width="16" customWidth="1"/>
    <col min="3" max="3" width="40.875" customWidth="1"/>
    <col min="4" max="4" width="14.375" customWidth="1"/>
    <col min="5" max="7" width="11.375" customWidth="1"/>
  </cols>
  <sheetData>
    <row r="1" spans="1:7">
      <c r="G1" s="114" t="s">
        <v>67</v>
      </c>
    </row>
    <row r="2" ht="25.5" spans="1:7">
      <c r="A2" s="115" t="s">
        <v>68</v>
      </c>
      <c r="B2" s="115"/>
      <c r="C2" s="115"/>
      <c r="D2" s="115"/>
      <c r="E2" s="115"/>
      <c r="F2" s="115"/>
      <c r="G2" s="115"/>
    </row>
    <row r="4" spans="1:7">
      <c r="A4" s="116" t="s">
        <v>14</v>
      </c>
      <c r="B4" s="117" t="s">
        <v>3</v>
      </c>
    </row>
    <row r="5" ht="21.95" customHeight="1" spans="1:7">
      <c r="A5" s="118" t="s">
        <v>38</v>
      </c>
      <c r="B5" s="118" t="s">
        <v>39</v>
      </c>
      <c r="C5" s="118" t="s">
        <v>40</v>
      </c>
      <c r="D5" s="119" t="s">
        <v>41</v>
      </c>
      <c r="E5" s="120" t="s">
        <v>42</v>
      </c>
      <c r="F5" s="120"/>
      <c r="G5" s="120"/>
    </row>
    <row r="6" ht="25.5" customHeight="1" spans="1:7">
      <c r="A6" s="121"/>
      <c r="B6" s="121"/>
      <c r="C6" s="121"/>
      <c r="D6" s="121"/>
      <c r="E6" s="122" t="s">
        <v>24</v>
      </c>
      <c r="F6" s="123" t="s">
        <v>25</v>
      </c>
      <c r="G6" s="123" t="s">
        <v>43</v>
      </c>
    </row>
    <row r="7" ht="40.5" customHeight="1" spans="1:7">
      <c r="A7" s="124"/>
      <c r="B7" s="124"/>
      <c r="C7" s="124"/>
      <c r="D7" s="124"/>
      <c r="E7" s="122"/>
      <c r="F7" s="123"/>
      <c r="G7" s="123"/>
    </row>
    <row r="8" ht="21" customHeight="1" spans="1:7">
      <c r="A8" s="117" t="s">
        <v>27</v>
      </c>
      <c r="B8" s="117"/>
      <c r="C8" s="125"/>
      <c r="D8" s="125"/>
      <c r="E8" s="126">
        <f>E10+E11+E12+E13+E14+E15+E16+E17</f>
        <v>266.404824</v>
      </c>
      <c r="F8" s="126">
        <f>F10+F11+F12+F13+F14+F15+F16+F17</f>
        <v>266.404824</v>
      </c>
      <c r="G8" s="125"/>
    </row>
    <row r="9" ht="21" customHeight="1" spans="1:7">
      <c r="A9" s="117" t="s">
        <v>44</v>
      </c>
      <c r="B9" s="117" t="s">
        <v>3</v>
      </c>
      <c r="C9" s="125"/>
      <c r="D9" s="125"/>
      <c r="E9" s="125"/>
      <c r="F9" s="125"/>
      <c r="G9" s="125"/>
    </row>
    <row r="10" ht="21" customHeight="1" spans="1:7">
      <c r="A10" s="117" t="s">
        <v>45</v>
      </c>
      <c r="B10" s="117" t="s">
        <v>46</v>
      </c>
      <c r="C10" s="117" t="s">
        <v>47</v>
      </c>
      <c r="D10" s="117" t="s">
        <v>31</v>
      </c>
      <c r="E10" s="126">
        <f t="shared" ref="E10:E17" si="0">F10+G10</f>
        <v>31.212</v>
      </c>
      <c r="F10" s="126">
        <f>'附件3  03项目支出表（2027年）'!F10*1.02</f>
        <v>31.212</v>
      </c>
      <c r="G10" s="126"/>
    </row>
    <row r="11" ht="21" customHeight="1" spans="1:7">
      <c r="A11" s="117" t="s">
        <v>48</v>
      </c>
      <c r="B11" s="117" t="s">
        <v>49</v>
      </c>
      <c r="C11" s="117" t="s">
        <v>50</v>
      </c>
      <c r="D11" s="117" t="s">
        <v>31</v>
      </c>
      <c r="E11" s="126">
        <f t="shared" si="0"/>
        <v>52.02</v>
      </c>
      <c r="F11" s="126">
        <f>'附件3  03项目支出表（2027年）'!F11*1.02</f>
        <v>52.02</v>
      </c>
      <c r="G11" s="126"/>
    </row>
    <row r="12" ht="21" customHeight="1" spans="1:7">
      <c r="A12" s="117" t="s">
        <v>51</v>
      </c>
      <c r="B12" s="117" t="s">
        <v>49</v>
      </c>
      <c r="C12" s="117" t="s">
        <v>52</v>
      </c>
      <c r="D12" s="117" t="s">
        <v>31</v>
      </c>
      <c r="E12" s="126">
        <f t="shared" si="0"/>
        <v>26.01</v>
      </c>
      <c r="F12" s="126">
        <f>'附件3  03项目支出表（2027年）'!F12*1.02</f>
        <v>26.01</v>
      </c>
      <c r="G12" s="126"/>
    </row>
    <row r="13" ht="21" customHeight="1" spans="1:7">
      <c r="A13" s="117" t="s">
        <v>53</v>
      </c>
      <c r="B13" s="117" t="s">
        <v>49</v>
      </c>
      <c r="C13" s="117" t="s">
        <v>54</v>
      </c>
      <c r="D13" s="117" t="s">
        <v>31</v>
      </c>
      <c r="E13" s="126">
        <f t="shared" si="0"/>
        <v>78.03</v>
      </c>
      <c r="F13" s="126">
        <f>'附件3  03项目支出表（2027年）'!F13*1.02</f>
        <v>78.03</v>
      </c>
      <c r="G13" s="126"/>
    </row>
    <row r="14" ht="21" customHeight="1" spans="1:7">
      <c r="A14" s="117" t="s">
        <v>55</v>
      </c>
      <c r="B14" s="117" t="s">
        <v>56</v>
      </c>
      <c r="C14" s="117" t="s">
        <v>57</v>
      </c>
      <c r="D14" s="117" t="s">
        <v>31</v>
      </c>
      <c r="E14" s="126">
        <f t="shared" si="0"/>
        <v>41.616</v>
      </c>
      <c r="F14" s="126">
        <f>'附件3  03项目支出表（2027年）'!F14*1.02</f>
        <v>41.616</v>
      </c>
      <c r="G14" s="126"/>
    </row>
    <row r="15" ht="21" customHeight="1" spans="1:7">
      <c r="A15" s="117" t="s">
        <v>58</v>
      </c>
      <c r="B15" s="117" t="s">
        <v>49</v>
      </c>
      <c r="C15" s="117" t="s">
        <v>59</v>
      </c>
      <c r="D15" s="117" t="s">
        <v>31</v>
      </c>
      <c r="E15" s="126">
        <f t="shared" si="0"/>
        <v>21.910824</v>
      </c>
      <c r="F15" s="126">
        <f>'附件3  03项目支出表（2027年）'!F15*1.02</f>
        <v>21.910824</v>
      </c>
      <c r="G15" s="126"/>
    </row>
    <row r="16" ht="21" customHeight="1" spans="1:7">
      <c r="A16" s="117" t="s">
        <v>60</v>
      </c>
      <c r="B16" s="117" t="s">
        <v>61</v>
      </c>
      <c r="C16" s="117" t="s">
        <v>62</v>
      </c>
      <c r="D16" s="117" t="s">
        <v>31</v>
      </c>
      <c r="E16" s="126">
        <f t="shared" si="0"/>
        <v>10.404</v>
      </c>
      <c r="F16" s="126">
        <f>'附件3  03项目支出表（2027年）'!F16*1.02</f>
        <v>10.404</v>
      </c>
      <c r="G16" s="126"/>
    </row>
    <row r="17" ht="21" customHeight="1" spans="1:7">
      <c r="A17" s="117" t="s">
        <v>63</v>
      </c>
      <c r="B17" s="117" t="s">
        <v>61</v>
      </c>
      <c r="C17" s="117" t="s">
        <v>64</v>
      </c>
      <c r="D17" s="117" t="s">
        <v>31</v>
      </c>
      <c r="E17" s="126">
        <f t="shared" si="0"/>
        <v>5.202</v>
      </c>
      <c r="F17" s="126">
        <f>'附件3  03项目支出表（2027年）'!F17*1.02</f>
        <v>5.202</v>
      </c>
      <c r="G17" s="126"/>
    </row>
    <row r="18" ht="21" customHeight="1" spans="1:7">
      <c r="A18" s="117"/>
      <c r="B18" s="117"/>
      <c r="C18" s="125"/>
      <c r="D18" s="125"/>
      <c r="E18" s="125"/>
      <c r="F18" s="125"/>
      <c r="G18" s="125"/>
    </row>
    <row r="19" ht="21" customHeight="1" spans="1:7">
      <c r="A19" s="117"/>
      <c r="B19" s="117"/>
      <c r="C19" s="125"/>
      <c r="D19" s="125"/>
      <c r="E19" s="125"/>
      <c r="F19" s="125"/>
      <c r="G19" s="125"/>
    </row>
    <row r="20" ht="21" customHeight="1" spans="1:7">
      <c r="A20" s="117"/>
      <c r="B20" s="117"/>
      <c r="C20" s="125"/>
      <c r="D20" s="125"/>
      <c r="E20" s="125"/>
      <c r="F20" s="125"/>
      <c r="G20" s="125"/>
    </row>
    <row r="21" ht="21" customHeight="1" spans="1:7">
      <c r="A21" s="117"/>
      <c r="B21" s="117"/>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69</v>
      </c>
      <c r="B1" s="97"/>
      <c r="C1" s="97"/>
      <c r="D1" s="97"/>
      <c r="E1" s="97"/>
      <c r="F1" s="97"/>
    </row>
    <row r="2" ht="28.5" customHeight="1" spans="1:21">
      <c r="A2" s="98" t="s">
        <v>70</v>
      </c>
      <c r="B2" s="98"/>
      <c r="C2" s="98"/>
      <c r="D2" s="98"/>
      <c r="E2" s="98"/>
      <c r="F2" s="98"/>
      <c r="G2" s="98"/>
      <c r="H2" s="98"/>
      <c r="I2" s="98"/>
      <c r="J2" s="98"/>
      <c r="K2" s="98"/>
      <c r="L2" s="98"/>
      <c r="M2" s="98"/>
      <c r="N2" s="98"/>
      <c r="O2" s="98"/>
      <c r="P2" s="98"/>
      <c r="Q2" s="98"/>
      <c r="R2" s="98"/>
      <c r="S2" s="98"/>
      <c r="T2" s="98"/>
      <c r="U2" s="98"/>
    </row>
    <row r="3" ht="21" customHeight="1" spans="1:21">
      <c r="T3" s="4" t="s">
        <v>15</v>
      </c>
    </row>
    <row r="4" s="96" customFormat="1" ht="21.75" customHeight="1" spans="1:21">
      <c r="A4" s="99" t="s">
        <v>71</v>
      </c>
      <c r="B4" s="99" t="s">
        <v>72</v>
      </c>
      <c r="C4" s="99" t="s">
        <v>73</v>
      </c>
      <c r="D4" s="99" t="s">
        <v>74</v>
      </c>
      <c r="E4" s="100" t="s">
        <v>75</v>
      </c>
      <c r="F4" s="100" t="s">
        <v>76</v>
      </c>
      <c r="G4" s="100" t="s">
        <v>77</v>
      </c>
      <c r="H4" s="100"/>
      <c r="I4" s="101" t="s">
        <v>78</v>
      </c>
      <c r="J4" s="102"/>
      <c r="K4" s="102"/>
      <c r="L4" s="102"/>
      <c r="M4" s="102"/>
      <c r="N4" s="102"/>
      <c r="O4" s="103"/>
      <c r="P4" s="103"/>
      <c r="Q4" s="103"/>
      <c r="R4" s="103"/>
      <c r="S4" s="103"/>
      <c r="T4" s="103"/>
      <c r="U4" s="104"/>
    </row>
    <row r="5" s="96" customFormat="1" ht="28.5" customHeight="1" spans="1:21">
      <c r="A5" s="105"/>
      <c r="B5" s="105"/>
      <c r="C5" s="105"/>
      <c r="D5" s="105"/>
      <c r="E5" s="100"/>
      <c r="F5" s="100"/>
      <c r="G5" s="100" t="s">
        <v>22</v>
      </c>
      <c r="H5" s="106" t="s">
        <v>23</v>
      </c>
      <c r="I5" s="100" t="s">
        <v>21</v>
      </c>
      <c r="J5" s="100" t="s">
        <v>79</v>
      </c>
      <c r="K5" s="100" t="s">
        <v>80</v>
      </c>
      <c r="L5" s="100" t="s">
        <v>81</v>
      </c>
      <c r="M5" s="100" t="s">
        <v>82</v>
      </c>
      <c r="N5" s="100" t="s">
        <v>83</v>
      </c>
      <c r="O5" s="104" t="s">
        <v>84</v>
      </c>
      <c r="P5" s="100" t="s">
        <v>85</v>
      </c>
      <c r="Q5" s="100" t="s">
        <v>86</v>
      </c>
      <c r="R5" s="100" t="s">
        <v>87</v>
      </c>
      <c r="S5" s="100" t="s">
        <v>88</v>
      </c>
      <c r="T5" s="100" t="s">
        <v>89</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90</v>
      </c>
      <c r="U6" s="100" t="s">
        <v>91</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92</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93</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94</v>
      </c>
    </row>
    <row r="2" ht="28.5" customHeight="1" spans="1:11">
      <c r="A2" s="89" t="s">
        <v>95</v>
      </c>
      <c r="B2" s="89"/>
      <c r="C2" s="89"/>
      <c r="D2" s="89"/>
      <c r="E2" s="89"/>
      <c r="F2" s="89"/>
      <c r="G2" s="89"/>
      <c r="H2" s="89"/>
      <c r="I2" s="89"/>
      <c r="J2" s="89"/>
      <c r="K2" s="89"/>
    </row>
    <row r="3" ht="21" customHeight="1" spans="1:11">
      <c r="A3" s="4" t="s">
        <v>96</v>
      </c>
      <c r="J3" s="4" t="s">
        <v>15</v>
      </c>
    </row>
    <row r="4" spans="1:11">
      <c r="A4" s="90" t="s">
        <v>97</v>
      </c>
      <c r="B4" s="90" t="s">
        <v>98</v>
      </c>
      <c r="C4" s="90" t="s">
        <v>99</v>
      </c>
      <c r="D4" s="90" t="s">
        <v>100</v>
      </c>
      <c r="E4" s="90" t="s">
        <v>101</v>
      </c>
      <c r="F4" s="90" t="s">
        <v>102</v>
      </c>
      <c r="G4" s="90" t="s">
        <v>75</v>
      </c>
      <c r="H4" s="90" t="s">
        <v>76</v>
      </c>
      <c r="I4" s="90"/>
      <c r="J4" s="90"/>
      <c r="K4" s="90"/>
    </row>
    <row r="5" ht="28.5" spans="1:11">
      <c r="A5" s="90"/>
      <c r="B5" s="90"/>
      <c r="C5" s="90"/>
      <c r="D5" s="90"/>
      <c r="E5" s="90"/>
      <c r="F5" s="90"/>
      <c r="G5" s="90"/>
      <c r="H5" s="91" t="s">
        <v>21</v>
      </c>
      <c r="I5" s="91" t="s">
        <v>79</v>
      </c>
      <c r="J5" s="92" t="s">
        <v>90</v>
      </c>
      <c r="K5" s="91" t="s">
        <v>103</v>
      </c>
    </row>
    <row r="6" spans="1:11">
      <c r="A6" s="91"/>
      <c r="B6" s="91" t="s">
        <v>22</v>
      </c>
      <c r="C6" s="91"/>
      <c r="D6" s="93"/>
      <c r="E6" s="93"/>
      <c r="F6" s="93"/>
      <c r="G6" s="93"/>
      <c r="H6" s="93"/>
      <c r="I6" s="93"/>
      <c r="J6" s="93"/>
      <c r="K6" s="93"/>
    </row>
    <row r="7" spans="1:11">
      <c r="A7" s="91">
        <v>201</v>
      </c>
      <c r="B7" s="91" t="s">
        <v>104</v>
      </c>
      <c r="C7" s="91"/>
      <c r="D7" s="93"/>
      <c r="E7" s="93"/>
      <c r="F7" s="93"/>
      <c r="G7" s="93"/>
      <c r="H7" s="93"/>
      <c r="I7" s="93"/>
      <c r="J7" s="93"/>
      <c r="K7" s="93"/>
    </row>
    <row r="8" spans="1:11">
      <c r="A8" s="91">
        <v>20101</v>
      </c>
      <c r="B8" s="91" t="s">
        <v>105</v>
      </c>
      <c r="C8" s="91"/>
      <c r="D8" s="93"/>
      <c r="E8" s="93"/>
      <c r="F8" s="93"/>
      <c r="G8" s="93"/>
      <c r="H8" s="93"/>
      <c r="I8" s="93"/>
      <c r="J8" s="93"/>
      <c r="K8" s="93"/>
    </row>
    <row r="9" spans="1:11">
      <c r="A9" s="91">
        <v>2010101</v>
      </c>
      <c r="B9" s="91" t="s">
        <v>106</v>
      </c>
      <c r="C9" s="91" t="s">
        <v>107</v>
      </c>
      <c r="D9" s="93"/>
      <c r="E9" s="93"/>
      <c r="F9" s="93"/>
      <c r="G9" s="93"/>
      <c r="H9" s="93"/>
      <c r="I9" s="93"/>
      <c r="J9" s="93"/>
      <c r="K9" s="93"/>
    </row>
    <row r="10" spans="1:11">
      <c r="A10" s="91" t="s">
        <v>108</v>
      </c>
      <c r="B10" s="91" t="s">
        <v>108</v>
      </c>
      <c r="C10" s="91" t="s">
        <v>109</v>
      </c>
      <c r="D10" s="93"/>
      <c r="E10" s="93"/>
      <c r="F10" s="93"/>
      <c r="G10" s="93"/>
      <c r="H10" s="93"/>
      <c r="I10" s="93"/>
      <c r="J10" s="93"/>
      <c r="K10" s="93"/>
    </row>
    <row r="11" spans="1:11">
      <c r="A11" s="91"/>
      <c r="B11" s="91" t="s">
        <v>23</v>
      </c>
      <c r="C11" s="91"/>
      <c r="D11" s="93"/>
      <c r="E11" s="93"/>
      <c r="F11" s="93"/>
      <c r="G11" s="93"/>
      <c r="H11" s="93"/>
      <c r="I11" s="93"/>
      <c r="J11" s="93"/>
      <c r="K11" s="93"/>
    </row>
    <row r="12" spans="1:11">
      <c r="A12" s="91">
        <v>201</v>
      </c>
      <c r="B12" s="91" t="s">
        <v>104</v>
      </c>
      <c r="C12" s="91"/>
      <c r="D12" s="93"/>
      <c r="E12" s="93"/>
      <c r="F12" s="93"/>
      <c r="G12" s="93"/>
      <c r="H12" s="93"/>
      <c r="I12" s="93"/>
      <c r="J12" s="93"/>
      <c r="K12" s="93"/>
    </row>
    <row r="13" spans="1:11">
      <c r="A13" s="91">
        <v>20101</v>
      </c>
      <c r="B13" s="91" t="s">
        <v>105</v>
      </c>
      <c r="C13" s="91"/>
      <c r="D13" s="93"/>
      <c r="E13" s="93"/>
      <c r="F13" s="93"/>
      <c r="G13" s="93"/>
      <c r="H13" s="93"/>
      <c r="I13" s="93"/>
      <c r="J13" s="93"/>
      <c r="K13" s="93"/>
    </row>
    <row r="14" spans="1:11">
      <c r="A14" s="91">
        <v>2010102</v>
      </c>
      <c r="B14" s="91" t="s">
        <v>110</v>
      </c>
      <c r="C14" s="91"/>
      <c r="D14" s="93"/>
      <c r="E14" s="93"/>
      <c r="F14" s="93"/>
      <c r="G14" s="93"/>
      <c r="H14" s="93"/>
      <c r="I14" s="93"/>
      <c r="J14" s="93"/>
      <c r="K14" s="93"/>
    </row>
    <row r="15" spans="1:11">
      <c r="A15" s="91">
        <v>2010102</v>
      </c>
      <c r="B15" s="91" t="s">
        <v>45</v>
      </c>
      <c r="C15" s="91" t="s">
        <v>107</v>
      </c>
      <c r="D15" s="93"/>
      <c r="E15" s="93"/>
      <c r="F15" s="93"/>
      <c r="G15" s="93"/>
      <c r="H15" s="93"/>
      <c r="I15" s="93"/>
      <c r="J15" s="93"/>
      <c r="K15" s="93"/>
    </row>
    <row r="16" spans="1:11">
      <c r="A16" s="91">
        <v>2010102</v>
      </c>
      <c r="B16" s="91" t="s">
        <v>48</v>
      </c>
      <c r="C16" s="91" t="s">
        <v>107</v>
      </c>
      <c r="D16" s="93"/>
      <c r="E16" s="93"/>
      <c r="F16" s="93"/>
      <c r="G16" s="93"/>
      <c r="H16" s="93"/>
      <c r="I16" s="93"/>
      <c r="J16" s="93"/>
      <c r="K16" s="93"/>
    </row>
    <row r="17" spans="1:11">
      <c r="A17" s="91" t="s">
        <v>108</v>
      </c>
      <c r="B17" s="91" t="s">
        <v>108</v>
      </c>
      <c r="C17" s="91" t="s">
        <v>109</v>
      </c>
      <c r="D17" s="93"/>
      <c r="E17" s="93"/>
      <c r="F17" s="93"/>
      <c r="G17" s="93"/>
      <c r="H17" s="93"/>
      <c r="I17" s="93"/>
      <c r="J17" s="93"/>
      <c r="K17" s="93"/>
    </row>
    <row r="18" spans="1:11">
      <c r="A18" s="91"/>
      <c r="B18" s="91" t="s">
        <v>111</v>
      </c>
      <c r="C18" s="91"/>
      <c r="D18" s="93"/>
      <c r="E18" s="93"/>
      <c r="F18" s="93"/>
      <c r="G18" s="93"/>
      <c r="H18" s="93"/>
      <c r="I18" s="93"/>
      <c r="J18" s="93"/>
      <c r="K18" s="93"/>
    </row>
    <row r="19" spans="1:11">
      <c r="A19" s="91">
        <v>201</v>
      </c>
      <c r="B19" s="91" t="s">
        <v>104</v>
      </c>
      <c r="C19" s="91" t="s">
        <v>108</v>
      </c>
      <c r="D19" s="93"/>
      <c r="E19" s="93"/>
      <c r="F19" s="93"/>
      <c r="G19" s="93"/>
      <c r="H19" s="93"/>
      <c r="I19" s="93"/>
      <c r="J19" s="93"/>
      <c r="K19" s="93"/>
    </row>
    <row r="20" spans="1:11">
      <c r="A20" s="91">
        <v>20101</v>
      </c>
      <c r="B20" s="91" t="s">
        <v>105</v>
      </c>
      <c r="C20" s="91" t="s">
        <v>108</v>
      </c>
      <c r="D20" s="93"/>
      <c r="E20" s="93"/>
      <c r="F20" s="93"/>
      <c r="G20" s="93"/>
      <c r="H20" s="93"/>
      <c r="I20" s="93"/>
      <c r="J20" s="93"/>
      <c r="K20" s="93"/>
    </row>
    <row r="21" spans="1:11">
      <c r="A21" s="91">
        <v>2010101</v>
      </c>
      <c r="B21" s="91" t="s">
        <v>106</v>
      </c>
      <c r="C21" s="91" t="s">
        <v>108</v>
      </c>
      <c r="D21" s="93"/>
      <c r="E21" s="93"/>
      <c r="F21" s="93"/>
      <c r="G21" s="93"/>
      <c r="H21" s="93"/>
      <c r="I21" s="93"/>
      <c r="J21" s="93"/>
      <c r="K21" s="93"/>
    </row>
    <row r="22" spans="1:11">
      <c r="A22" s="91" t="s">
        <v>108</v>
      </c>
      <c r="B22" s="91" t="s">
        <v>108</v>
      </c>
      <c r="C22" s="91" t="s">
        <v>108</v>
      </c>
      <c r="D22" s="93"/>
      <c r="E22" s="93"/>
      <c r="F22" s="93"/>
      <c r="G22" s="93"/>
      <c r="H22" s="93"/>
      <c r="I22" s="93"/>
      <c r="J22" s="93"/>
      <c r="K22" s="93"/>
    </row>
    <row r="23" spans="1:11">
      <c r="A23" s="91" t="s">
        <v>108</v>
      </c>
      <c r="B23" s="91" t="s">
        <v>108</v>
      </c>
      <c r="C23" s="91" t="s">
        <v>108</v>
      </c>
      <c r="D23" s="93"/>
      <c r="E23" s="93"/>
      <c r="F23" s="93"/>
      <c r="G23" s="93"/>
      <c r="H23" s="93"/>
      <c r="I23" s="93"/>
      <c r="J23" s="93"/>
      <c r="K23" s="93"/>
    </row>
    <row r="24" spans="1:11">
      <c r="A24" s="91"/>
      <c r="B24" s="94" t="s">
        <v>21</v>
      </c>
      <c r="C24" s="91"/>
      <c r="D24" s="93"/>
      <c r="E24" s="93"/>
      <c r="F24" s="93"/>
      <c r="G24" s="93"/>
      <c r="H24" s="93"/>
      <c r="I24" s="93"/>
      <c r="J24" s="93"/>
      <c r="K24" s="93"/>
    </row>
    <row r="25" ht="39.75" customHeight="1" spans="1:11">
      <c r="A25" s="95" t="s">
        <v>112</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113</v>
      </c>
    </row>
    <row r="2" s="42" customFormat="1" ht="45.75" customHeight="1" spans="1:14">
      <c r="A2" s="44" t="s">
        <v>114</v>
      </c>
      <c r="B2" s="44"/>
      <c r="C2" s="44"/>
      <c r="D2" s="44"/>
      <c r="E2" s="44"/>
      <c r="F2" s="44"/>
      <c r="G2" s="44"/>
      <c r="H2" s="44"/>
      <c r="I2" s="44"/>
      <c r="J2" s="44"/>
      <c r="K2" s="44"/>
      <c r="L2" s="44"/>
      <c r="M2" s="44"/>
      <c r="N2" s="44"/>
    </row>
    <row r="3" s="76" customFormat="1" ht="28.5" customHeight="1" spans="1:14">
      <c r="A3" s="78" t="s">
        <v>115</v>
      </c>
      <c r="B3" s="46"/>
      <c r="C3" s="46"/>
      <c r="D3" s="46"/>
      <c r="E3" s="79"/>
      <c r="F3" s="46"/>
      <c r="G3" s="46"/>
      <c r="H3" s="46"/>
      <c r="I3" s="46"/>
      <c r="J3" s="46"/>
      <c r="K3" s="46"/>
      <c r="L3" s="47" t="s">
        <v>116</v>
      </c>
      <c r="M3" s="47"/>
      <c r="N3" s="47"/>
    </row>
    <row r="4" ht="23.25" customHeight="1" spans="1:14">
      <c r="A4" s="10" t="s">
        <v>117</v>
      </c>
      <c r="B4" s="10" t="s">
        <v>118</v>
      </c>
      <c r="C4" s="10" t="s">
        <v>119</v>
      </c>
      <c r="D4" s="11" t="s">
        <v>120</v>
      </c>
      <c r="E4" s="80" t="s">
        <v>121</v>
      </c>
      <c r="F4" s="12" t="s">
        <v>122</v>
      </c>
      <c r="G4" s="12" t="s">
        <v>123</v>
      </c>
      <c r="H4" s="81" t="s">
        <v>124</v>
      </c>
      <c r="I4" s="81"/>
      <c r="J4" s="81"/>
      <c r="K4" s="81"/>
      <c r="L4" s="81"/>
      <c r="M4" s="81"/>
      <c r="N4" s="82" t="s">
        <v>125</v>
      </c>
    </row>
    <row r="5" ht="23.25" customHeight="1" spans="1:14">
      <c r="A5" s="10"/>
      <c r="B5" s="10"/>
      <c r="C5" s="10"/>
      <c r="D5" s="11"/>
      <c r="E5" s="80"/>
      <c r="F5" s="12"/>
      <c r="G5" s="12"/>
      <c r="H5" s="14" t="s">
        <v>126</v>
      </c>
      <c r="I5" s="51" t="s">
        <v>127</v>
      </c>
      <c r="J5" s="52"/>
      <c r="K5" s="53"/>
      <c r="L5" s="14" t="s">
        <v>128</v>
      </c>
      <c r="M5" s="48" t="s">
        <v>129</v>
      </c>
      <c r="N5" s="82"/>
    </row>
    <row r="6" ht="52.5" customHeight="1" spans="1:14">
      <c r="A6" s="10"/>
      <c r="B6" s="10"/>
      <c r="C6" s="10"/>
      <c r="D6" s="11"/>
      <c r="E6" s="80"/>
      <c r="F6" s="12"/>
      <c r="G6" s="12"/>
      <c r="H6" s="19"/>
      <c r="I6" s="10" t="s">
        <v>130</v>
      </c>
      <c r="J6" s="10" t="s">
        <v>131</v>
      </c>
      <c r="K6" s="10" t="s">
        <v>132</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133</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134</v>
      </c>
    </row>
    <row r="2" s="42" customFormat="1" ht="45" customHeight="1" spans="1:15">
      <c r="A2" s="44" t="s">
        <v>135</v>
      </c>
      <c r="B2" s="44"/>
      <c r="C2" s="44"/>
      <c r="D2" s="44"/>
      <c r="E2" s="44"/>
      <c r="F2" s="44"/>
      <c r="G2" s="44"/>
      <c r="H2" s="44"/>
      <c r="I2" s="44"/>
      <c r="J2" s="44"/>
      <c r="K2" s="44"/>
      <c r="L2" s="44"/>
      <c r="M2" s="44"/>
      <c r="N2" s="44"/>
    </row>
    <row r="3" ht="30.75" customHeight="1" spans="1:15">
      <c r="A3" s="45" t="s">
        <v>115</v>
      </c>
      <c r="B3" s="45"/>
      <c r="C3" s="45"/>
      <c r="D3" s="45"/>
      <c r="F3" s="46"/>
      <c r="G3" s="46"/>
      <c r="H3" s="46"/>
      <c r="I3" s="46"/>
      <c r="J3" s="46"/>
      <c r="K3" s="47" t="s">
        <v>116</v>
      </c>
      <c r="L3" s="47"/>
      <c r="M3" s="47"/>
      <c r="N3" s="47"/>
    </row>
    <row r="4" ht="27.75" customHeight="1" spans="1:15">
      <c r="A4" s="14" t="s">
        <v>73</v>
      </c>
      <c r="B4" s="14" t="s">
        <v>136</v>
      </c>
      <c r="C4" s="14" t="s">
        <v>119</v>
      </c>
      <c r="D4" s="48" t="s">
        <v>120</v>
      </c>
      <c r="E4" s="49" t="s">
        <v>121</v>
      </c>
      <c r="F4" s="50" t="s">
        <v>122</v>
      </c>
      <c r="G4" s="12" t="s">
        <v>123</v>
      </c>
      <c r="H4" s="51" t="s">
        <v>124</v>
      </c>
      <c r="I4" s="52"/>
      <c r="J4" s="52"/>
      <c r="K4" s="52"/>
      <c r="L4" s="52"/>
      <c r="M4" s="53"/>
      <c r="N4" s="54" t="s">
        <v>125</v>
      </c>
      <c r="O4" s="55"/>
    </row>
    <row r="5" ht="27.75" customHeight="1" spans="1:15">
      <c r="A5" s="56"/>
      <c r="B5" s="56"/>
      <c r="C5" s="56"/>
      <c r="D5" s="57"/>
      <c r="E5" s="58"/>
      <c r="F5" s="59"/>
      <c r="G5" s="49"/>
      <c r="H5" s="14" t="s">
        <v>126</v>
      </c>
      <c r="I5" s="51" t="s">
        <v>127</v>
      </c>
      <c r="J5" s="52"/>
      <c r="K5" s="52"/>
      <c r="L5" s="60" t="s">
        <v>128</v>
      </c>
      <c r="M5" s="49" t="s">
        <v>137</v>
      </c>
      <c r="N5" s="61"/>
      <c r="O5" s="55"/>
    </row>
    <row r="6" ht="48.75" customHeight="1" spans="1:15">
      <c r="A6" s="19"/>
      <c r="B6" s="19"/>
      <c r="C6" s="19"/>
      <c r="D6" s="62"/>
      <c r="E6" s="63"/>
      <c r="F6" s="59"/>
      <c r="G6" s="49"/>
      <c r="H6" s="19"/>
      <c r="I6" s="10" t="s">
        <v>130</v>
      </c>
      <c r="J6" s="11" t="s">
        <v>131</v>
      </c>
      <c r="K6" s="64" t="s">
        <v>132</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 </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2026-01-28T20:14:02Z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