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移动云盘同步盘\2025年预算公开\文旅委\庐山市文化广电和旅游发展委员会2025年预算公开\部门\"/>
    </mc:Choice>
  </mc:AlternateContent>
  <bookViews>
    <workbookView xWindow="0" yWindow="0" windowWidth="28800" windowHeight="12375" tabRatio="804" firstSheet="5" activeTab="7"/>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35"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35" l="1"/>
  <c r="E36" i="35" s="1"/>
  <c r="G36" i="18"/>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7" i="35"/>
  <c r="E38" i="35"/>
  <c r="E39"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10" i="18"/>
  <c r="E29" i="29"/>
  <c r="E30" i="29"/>
  <c r="E31" i="29"/>
  <c r="E32" i="29"/>
  <c r="E33" i="29"/>
  <c r="E34" i="29"/>
  <c r="E35" i="29"/>
  <c r="E36" i="29"/>
  <c r="E37" i="29"/>
  <c r="E38" i="29"/>
  <c r="E39" i="29"/>
  <c r="Q8" i="3"/>
  <c r="Q9" i="3"/>
  <c r="Q10" i="3"/>
  <c r="Q11" i="3"/>
  <c r="Q12" i="3"/>
  <c r="Q13" i="3"/>
  <c r="Q14" i="3"/>
  <c r="Q15" i="3"/>
  <c r="Q16" i="3"/>
  <c r="Q17" i="3"/>
  <c r="Q18" i="3"/>
  <c r="Q19" i="3"/>
  <c r="Q20" i="3"/>
  <c r="Q21" i="3"/>
  <c r="Q22" i="3"/>
  <c r="Q23" i="3"/>
  <c r="Q24" i="3"/>
  <c r="Q25" i="3"/>
  <c r="K8" i="3"/>
  <c r="K9" i="3"/>
  <c r="K10" i="3"/>
  <c r="K11" i="3"/>
  <c r="K12" i="3"/>
  <c r="K13" i="3"/>
  <c r="K14" i="3"/>
  <c r="K15" i="3"/>
  <c r="K16" i="3"/>
  <c r="K17" i="3"/>
  <c r="K18" i="3"/>
  <c r="K19" i="3"/>
  <c r="K20" i="3"/>
  <c r="K21" i="3"/>
  <c r="K22" i="3"/>
  <c r="K23" i="3"/>
  <c r="K24" i="3"/>
  <c r="K25" i="3"/>
  <c r="K7" i="3"/>
  <c r="U8" i="3"/>
  <c r="U9" i="3"/>
  <c r="U10" i="3"/>
  <c r="U11" i="3"/>
  <c r="U12" i="3"/>
  <c r="U13" i="3"/>
  <c r="U14" i="3"/>
  <c r="U15" i="3"/>
  <c r="U16" i="3"/>
  <c r="U17" i="3"/>
  <c r="U18" i="3"/>
  <c r="U19" i="3"/>
  <c r="U20" i="3"/>
  <c r="U21" i="3"/>
  <c r="U22" i="3"/>
  <c r="U23" i="3"/>
  <c r="U24" i="3"/>
  <c r="U25" i="3"/>
  <c r="V8" i="3"/>
  <c r="V9" i="3"/>
  <c r="V10" i="3"/>
  <c r="V11" i="3"/>
  <c r="V12" i="3"/>
  <c r="V13" i="3"/>
  <c r="V14" i="3"/>
  <c r="V15" i="3"/>
  <c r="V16" i="3"/>
  <c r="V17" i="3"/>
  <c r="V18" i="3"/>
  <c r="V19" i="3"/>
  <c r="V20" i="3"/>
  <c r="V21" i="3"/>
  <c r="V22" i="3"/>
  <c r="V23" i="3"/>
  <c r="V24" i="3"/>
  <c r="V25" i="3"/>
  <c r="R8" i="3"/>
  <c r="R9" i="3"/>
  <c r="R10" i="3"/>
  <c r="R11" i="3"/>
  <c r="R12" i="3"/>
  <c r="R13" i="3"/>
  <c r="R14" i="3"/>
  <c r="R15" i="3"/>
  <c r="R16" i="3"/>
  <c r="R17" i="3"/>
  <c r="R18" i="3"/>
  <c r="R19" i="3"/>
  <c r="R20" i="3"/>
  <c r="R21" i="3"/>
  <c r="R22" i="3"/>
  <c r="R23" i="3"/>
  <c r="R24" i="3"/>
  <c r="R25" i="3"/>
  <c r="S8" i="3"/>
  <c r="S9" i="3"/>
  <c r="S10" i="3"/>
  <c r="S11" i="3"/>
  <c r="S12" i="3"/>
  <c r="S13" i="3"/>
  <c r="S14" i="3"/>
  <c r="S15" i="3"/>
  <c r="S16" i="3"/>
  <c r="S17" i="3"/>
  <c r="S18" i="3"/>
  <c r="S19" i="3"/>
  <c r="S20" i="3"/>
  <c r="S21" i="3"/>
  <c r="S22" i="3"/>
  <c r="S23" i="3"/>
  <c r="S24" i="3"/>
  <c r="S25" i="3"/>
  <c r="J25" i="3"/>
  <c r="N8" i="3"/>
  <c r="N9" i="3"/>
  <c r="N10" i="3"/>
  <c r="N11" i="3"/>
  <c r="N12" i="3"/>
  <c r="N13" i="3"/>
  <c r="N14" i="3"/>
  <c r="N15" i="3"/>
  <c r="N16" i="3"/>
  <c r="N17" i="3"/>
  <c r="N18" i="3"/>
  <c r="N19" i="3"/>
  <c r="N20" i="3"/>
  <c r="N21" i="3"/>
  <c r="N22" i="3"/>
  <c r="N23" i="3"/>
  <c r="N24" i="3"/>
  <c r="N25" i="3"/>
  <c r="O8" i="3"/>
  <c r="O9" i="3"/>
  <c r="O10" i="3"/>
  <c r="O11" i="3"/>
  <c r="O12" i="3"/>
  <c r="O13" i="3"/>
  <c r="O14" i="3"/>
  <c r="O15" i="3"/>
  <c r="O16" i="3"/>
  <c r="O17" i="3"/>
  <c r="O18" i="3"/>
  <c r="O19" i="3"/>
  <c r="O20" i="3"/>
  <c r="O21" i="3"/>
  <c r="O22" i="3"/>
  <c r="O23" i="3"/>
  <c r="O24" i="3"/>
  <c r="O25" i="3"/>
  <c r="L8" i="3"/>
  <c r="L9" i="3"/>
  <c r="L10" i="3"/>
  <c r="L11" i="3"/>
  <c r="L12" i="3"/>
  <c r="L13" i="3"/>
  <c r="L14" i="3"/>
  <c r="L15" i="3"/>
  <c r="L16" i="3"/>
  <c r="L17" i="3"/>
  <c r="L18" i="3"/>
  <c r="L19" i="3"/>
  <c r="L20" i="3"/>
  <c r="L21" i="3"/>
  <c r="L22" i="3"/>
  <c r="L23" i="3"/>
  <c r="L24" i="3"/>
  <c r="L25" i="3"/>
  <c r="D8" i="3"/>
  <c r="D9" i="3"/>
  <c r="D10" i="3"/>
  <c r="D11" i="3"/>
  <c r="D12" i="3"/>
  <c r="D13" i="3"/>
  <c r="D14" i="3"/>
  <c r="C14" i="3" s="1"/>
  <c r="D15" i="3"/>
  <c r="C15" i="3" s="1"/>
  <c r="D16" i="3"/>
  <c r="C16" i="3" s="1"/>
  <c r="D17" i="3"/>
  <c r="C17" i="3" s="1"/>
  <c r="D18" i="3"/>
  <c r="C18" i="3" s="1"/>
  <c r="D19" i="3"/>
  <c r="C19" i="3" s="1"/>
  <c r="D20" i="3"/>
  <c r="D21" i="3"/>
  <c r="D22" i="3"/>
  <c r="D23" i="3"/>
  <c r="D24" i="3"/>
  <c r="D25" i="3"/>
  <c r="C25" i="3" s="1"/>
  <c r="C8" i="3"/>
  <c r="C9" i="3"/>
  <c r="C10" i="3"/>
  <c r="C11" i="3"/>
  <c r="C12" i="3"/>
  <c r="C20" i="3"/>
  <c r="C21" i="3"/>
  <c r="C22" i="3"/>
  <c r="C23" i="3"/>
  <c r="C24" i="3"/>
  <c r="G8" i="3"/>
  <c r="G9" i="3"/>
  <c r="G10" i="3"/>
  <c r="G11" i="3"/>
  <c r="G12" i="3"/>
  <c r="G13" i="3"/>
  <c r="G14" i="3"/>
  <c r="G15" i="3"/>
  <c r="G16" i="3"/>
  <c r="G17" i="3"/>
  <c r="G18" i="3"/>
  <c r="G19" i="3"/>
  <c r="G20" i="3"/>
  <c r="G21" i="3"/>
  <c r="G22" i="3"/>
  <c r="G23" i="3"/>
  <c r="G24" i="3"/>
  <c r="G25" i="3"/>
  <c r="J24" i="3" l="1"/>
  <c r="C13" i="3"/>
  <c r="E10" i="18"/>
  <c r="E28" i="29"/>
  <c r="E27" i="29"/>
  <c r="E26" i="29"/>
  <c r="E25" i="29"/>
  <c r="E24" i="29"/>
  <c r="E23" i="29"/>
  <c r="E22" i="29"/>
  <c r="E21" i="29"/>
  <c r="E20" i="29"/>
  <c r="E19" i="29"/>
  <c r="E18" i="29"/>
  <c r="E17" i="29"/>
  <c r="E16" i="29"/>
  <c r="E15" i="29"/>
  <c r="E14" i="29"/>
  <c r="E13" i="29"/>
  <c r="E12" i="29"/>
  <c r="E11" i="29"/>
  <c r="E10" i="29"/>
  <c r="F8" i="29"/>
  <c r="W7" i="3"/>
  <c r="T7" i="3"/>
  <c r="P7" i="3"/>
  <c r="M7" i="3"/>
  <c r="I7" i="3"/>
  <c r="H7" i="3"/>
  <c r="O7" i="3" s="1"/>
  <c r="F7" i="3"/>
  <c r="E7" i="3"/>
  <c r="L7" i="3" s="1"/>
  <c r="S7" i="3" s="1"/>
  <c r="R7" i="3" s="1"/>
  <c r="J23" i="3" l="1"/>
  <c r="G7" i="3"/>
  <c r="E8" i="29"/>
  <c r="F10" i="35"/>
  <c r="F8" i="18"/>
  <c r="D7" i="3"/>
  <c r="V7" i="3"/>
  <c r="U7" i="3" s="1"/>
  <c r="N7" i="3"/>
  <c r="Q7" i="3"/>
  <c r="J22" i="3" l="1"/>
  <c r="C7" i="3"/>
  <c r="E8" i="18"/>
  <c r="E10" i="35"/>
  <c r="E8" i="35" s="1"/>
  <c r="F8" i="35"/>
  <c r="J21" i="3" l="1"/>
  <c r="J20" i="3" l="1"/>
  <c r="J19" i="3" l="1"/>
  <c r="J18" i="3" l="1"/>
  <c r="J17" i="3" l="1"/>
  <c r="J16" i="3" l="1"/>
  <c r="J15" i="3" l="1"/>
  <c r="J14" i="3" l="1"/>
  <c r="J13" i="3" l="1"/>
  <c r="J12" i="3" l="1"/>
  <c r="J11" i="3" l="1"/>
  <c r="J10" i="3" l="1"/>
  <c r="J9" i="3" l="1"/>
  <c r="J8" i="3" l="1"/>
  <c r="J7" i="3"/>
</calcChain>
</file>

<file path=xl/sharedStrings.xml><?xml version="1.0" encoding="utf-8"?>
<sst xmlns="http://schemas.openxmlformats.org/spreadsheetml/2006/main" count="466" uniqueCount="201">
  <si>
    <t>附件3</t>
  </si>
  <si>
    <t>单位负责人签章：</t>
  </si>
  <si>
    <t>袁勇</t>
  </si>
  <si>
    <t>财务负责人签章：</t>
  </si>
  <si>
    <t>安为民</t>
  </si>
  <si>
    <t>制表人签章：</t>
  </si>
  <si>
    <t>饶丽云</t>
  </si>
  <si>
    <r>
      <rPr>
        <sz val="12"/>
        <rFont val="宋体"/>
        <family val="3"/>
        <charset val="134"/>
      </rPr>
      <t xml:space="preserve"> </t>
    </r>
    <r>
      <rPr>
        <sz val="12"/>
        <rFont val="宋体"/>
        <family val="3"/>
        <charset val="134"/>
      </rPr>
      <t xml:space="preserve"> 01表</t>
    </r>
  </si>
  <si>
    <t>填报部门：</t>
  </si>
  <si>
    <t>单位：万元</t>
  </si>
  <si>
    <t>项目</t>
  </si>
  <si>
    <t>支出类级功能科目</t>
  </si>
  <si>
    <t>合计</t>
  </si>
  <si>
    <t>基本支出</t>
  </si>
  <si>
    <t>项目支出</t>
  </si>
  <si>
    <t>小计</t>
  </si>
  <si>
    <t>一般公共预算安排</t>
  </si>
  <si>
    <t>政府性基金安排</t>
  </si>
  <si>
    <t>部门合计</t>
  </si>
  <si>
    <t>本级</t>
  </si>
  <si>
    <t>2010402-一般行政管理事务</t>
  </si>
  <si>
    <t>2080505-机关事业单位基本养老保险缴费支出</t>
  </si>
  <si>
    <t>2080506-机关事业单位职业年金缴费支出</t>
  </si>
  <si>
    <t>2089999-其他社会保障和就业支出</t>
  </si>
  <si>
    <t>2101101-行政单位医疗</t>
  </si>
  <si>
    <t>2101103-公务员医疗补助</t>
  </si>
  <si>
    <t>2210201-住房公积金</t>
  </si>
  <si>
    <r>
      <rPr>
        <sz val="12"/>
        <rFont val="宋体"/>
        <family val="3"/>
        <charset val="134"/>
      </rPr>
      <t>0</t>
    </r>
    <r>
      <rPr>
        <sz val="12"/>
        <rFont val="宋体"/>
        <family val="3"/>
        <charset val="134"/>
      </rPr>
      <t>2</t>
    </r>
    <r>
      <rPr>
        <sz val="12"/>
        <rFont val="宋体"/>
        <family val="3"/>
        <charset val="134"/>
      </rPr>
      <t>表</t>
    </r>
  </si>
  <si>
    <t>项目序号</t>
  </si>
  <si>
    <t>一级项目名称</t>
  </si>
  <si>
    <t>二级项目名称</t>
  </si>
  <si>
    <t>支出功能
分类科目
（项级）</t>
  </si>
  <si>
    <t>金额</t>
  </si>
  <si>
    <t>政府性基金  安排</t>
  </si>
  <si>
    <t>庐山市（庐山风景名胜区管理局）庐山旅游发展委员会</t>
  </si>
  <si>
    <t>项目1</t>
  </si>
  <si>
    <t>项目2</t>
  </si>
  <si>
    <t>项目3</t>
  </si>
  <si>
    <t>项目4</t>
  </si>
  <si>
    <t>项目5</t>
  </si>
  <si>
    <t>项目6</t>
  </si>
  <si>
    <t>项目7</t>
  </si>
  <si>
    <t>项目8</t>
  </si>
  <si>
    <t>项目9</t>
  </si>
  <si>
    <t>项目10</t>
  </si>
  <si>
    <t>项目11</t>
  </si>
  <si>
    <t>项目12</t>
  </si>
  <si>
    <t>项目13</t>
  </si>
  <si>
    <t>项目14</t>
  </si>
  <si>
    <t>项目15</t>
  </si>
  <si>
    <t>项目16</t>
  </si>
  <si>
    <t>项目17</t>
  </si>
  <si>
    <t>项目18</t>
  </si>
  <si>
    <t>项目19</t>
  </si>
  <si>
    <t>03表</t>
  </si>
  <si>
    <t>04表</t>
  </si>
  <si>
    <t>附件4-1</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</si>
  <si>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</si>
  <si>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</si>
  <si>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</si>
  <si>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</si>
  <si>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</si>
  <si>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</si>
  <si>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</si>
  <si>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</si>
  <si>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</si>
  <si>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</si>
  <si>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</si>
  <si>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</si>
  <si>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</si>
  <si>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</si>
  <si>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</si>
  <si>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</si>
  <si>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</si>
  <si>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</si>
  <si>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</si>
  <si>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</si>
  <si>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</si>
  <si>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</si>
  <si>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</si>
  <si>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</si>
  <si>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</si>
  <si>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</si>
  <si>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</si>
  <si>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</si>
  <si>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</si>
  <si>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</si>
  <si>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</si>
  <si>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</si>
  <si>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</si>
  <si>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</si>
  <si>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科室：</t>
  </si>
  <si>
    <t>单位：万元（保留两位小数）</t>
  </si>
  <si>
    <t xml:space="preserve">单位名称
</t>
  </si>
  <si>
    <t>单位
性质</t>
  </si>
  <si>
    <t>项目
类别</t>
  </si>
  <si>
    <t>项目
名称</t>
  </si>
  <si>
    <t>收入依据</t>
  </si>
  <si>
    <t>2024年预计收入数</t>
  </si>
  <si>
    <t>备注</t>
  </si>
  <si>
    <t>收入总数</t>
  </si>
  <si>
    <t>业务科室审核部分</t>
  </si>
  <si>
    <t>政府统筹</t>
  </si>
  <si>
    <t>单位可支
配收入</t>
  </si>
  <si>
    <t>上缴省级</t>
  </si>
  <si>
    <t>弥补定额公用经费提标</t>
  </si>
  <si>
    <t>核定成本支出</t>
  </si>
  <si>
    <t>行政单位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</si>
  <si>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</si>
  <si>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</si>
  <si>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性质</t>
  </si>
  <si>
    <t>单位可
支配收入</t>
  </si>
  <si>
    <t>附件5-3</t>
  </si>
  <si>
    <t>项目名称</t>
  </si>
  <si>
    <t>2023年
决算数</t>
  </si>
  <si>
    <t>备　　注</t>
  </si>
  <si>
    <t>单位可支配收入</t>
  </si>
  <si>
    <t>部门名称：庐山市（庐山风景名胜区管理局）文化广电和旅游发展委员会</t>
    <phoneticPr fontId="16" type="noConversion"/>
  </si>
  <si>
    <t>编制单位：庐山市（庐山风景名胜区管理局）文化广电和旅游发展委员会</t>
    <phoneticPr fontId="16" type="noConversion"/>
  </si>
  <si>
    <t>编制日期：   2024年1月</t>
    <phoneticPr fontId="16" type="noConversion"/>
  </si>
  <si>
    <t>庐山市市直部门2025-2027年中期财政规划表</t>
    <phoneticPr fontId="16" type="noConversion"/>
  </si>
  <si>
    <t>庐山市市直部门2025-2027年支出规划总表</t>
    <phoneticPr fontId="16" type="noConversion"/>
  </si>
  <si>
    <t>2025年</t>
    <phoneticPr fontId="16" type="noConversion"/>
  </si>
  <si>
    <t>2026年</t>
    <phoneticPr fontId="16" type="noConversion"/>
  </si>
  <si>
    <t>2027年</t>
    <phoneticPr fontId="16" type="noConversion"/>
  </si>
  <si>
    <t>2070101-行政运行</t>
    <phoneticPr fontId="16" type="noConversion"/>
  </si>
  <si>
    <t>2070102-一般行政管理事务</t>
    <phoneticPr fontId="16" type="noConversion"/>
  </si>
  <si>
    <t>2070109-群众文化</t>
  </si>
  <si>
    <t>2070109-群众文化</t>
    <phoneticPr fontId="16" type="noConversion"/>
  </si>
  <si>
    <t>2070308-群众体育</t>
  </si>
  <si>
    <t>2070308-群众体育</t>
    <phoneticPr fontId="16" type="noConversion"/>
  </si>
  <si>
    <t>2070205-博物馆</t>
  </si>
  <si>
    <t>2070205-博物馆</t>
    <phoneticPr fontId="16" type="noConversion"/>
  </si>
  <si>
    <t>2080899-其他优抚支出</t>
    <phoneticPr fontId="16" type="noConversion"/>
  </si>
  <si>
    <t>庐山管理局市级老领导绩效工资补差经费</t>
  </si>
  <si>
    <t>上市、景区国企国资改革专项经费</t>
  </si>
  <si>
    <t>液化气公司工资性支出</t>
  </si>
  <si>
    <t>品牌创建工作经费</t>
  </si>
  <si>
    <t>世界级旅游景区申创经费</t>
  </si>
  <si>
    <t>“双网合一”片区网格化管理专项经费</t>
  </si>
  <si>
    <t>文旅宣传营销工作经费</t>
  </si>
  <si>
    <t>单位自有资金支出</t>
  </si>
  <si>
    <t>庐山景区关工委工作经费</t>
  </si>
  <si>
    <t>庐山景区联合党委工作经费</t>
  </si>
  <si>
    <t>免费开放本级配套</t>
  </si>
  <si>
    <t>庐山美术馆开馆首展活动经费</t>
  </si>
  <si>
    <t>非物质文化遗产保护</t>
  </si>
  <si>
    <t>四季村晚专项经费</t>
  </si>
  <si>
    <t>西河戏发展经费</t>
  </si>
  <si>
    <t>博物馆、纪念馆免费开发补助和公共美术馆、图书馆、文化馆站免费开放补助_2025年文化和旅游公共服务</t>
  </si>
  <si>
    <t>群众文化工作经费</t>
  </si>
  <si>
    <t>美庐、大厦免费开放资金</t>
  </si>
  <si>
    <t>景区老年体协、老年科协工作经费</t>
  </si>
  <si>
    <t>庐山市（庐山风景名胜区管理局）文化广电和旅游发展委员会</t>
  </si>
  <si>
    <t>庐山市（庐山风景名胜区管理局）文化广电和旅游发展委员会</t>
    <phoneticPr fontId="16" type="noConversion"/>
  </si>
  <si>
    <t>美术馆首展</t>
    <phoneticPr fontId="16" type="noConversion"/>
  </si>
  <si>
    <t>庐山美术馆首展活动经费</t>
    <phoneticPr fontId="16" type="noConversion"/>
  </si>
  <si>
    <t>2025年政府购买服务预算表</t>
    <phoneticPr fontId="16" type="noConversion"/>
  </si>
  <si>
    <t>2025年政府购买服务支出表</t>
    <phoneticPr fontId="16" type="noConversion"/>
  </si>
  <si>
    <t>庐山美术馆开馆首展活动经费</t>
    <phoneticPr fontId="16" type="noConversion"/>
  </si>
  <si>
    <t>财政拨款</t>
    <phoneticPr fontId="16" type="noConversion"/>
  </si>
  <si>
    <t>行政单位</t>
    <phoneticPr fontId="16" type="noConversion"/>
  </si>
  <si>
    <t>美术馆首展</t>
    <phoneticPr fontId="16" type="noConversion"/>
  </si>
  <si>
    <t>2025年市直单位纳入预算管理的非税收入预测表（01表）</t>
    <phoneticPr fontId="16" type="noConversion"/>
  </si>
  <si>
    <t>2025年市直单位纳入财政专户管理(教育收费）预测表（02表）</t>
    <phoneticPr fontId="16" type="noConversion"/>
  </si>
  <si>
    <t>2025年市直单位其他收入预测表（03表）</t>
    <phoneticPr fontId="16" type="noConversion"/>
  </si>
  <si>
    <t>2025年收入计划</t>
    <phoneticPr fontId="16" type="noConversion"/>
  </si>
  <si>
    <t>2025年收入计划</t>
    <phoneticPr fontId="16" type="noConversion"/>
  </si>
  <si>
    <t>2025年预计收入数</t>
    <phoneticPr fontId="16" type="noConversion"/>
  </si>
  <si>
    <t>2024年决算数</t>
    <phoneticPr fontId="16" type="noConversion"/>
  </si>
  <si>
    <t>2024年决算数</t>
    <phoneticPr fontId="16" type="noConversion"/>
  </si>
  <si>
    <t>2025年预计收入数</t>
    <phoneticPr fontId="16" type="noConversion"/>
  </si>
  <si>
    <t>庐山市市直部门2027年项目支出情况表</t>
    <phoneticPr fontId="16" type="noConversion"/>
  </si>
  <si>
    <t>庐山市市直部门2026年项目支出情况表</t>
    <phoneticPr fontId="16" type="noConversion"/>
  </si>
  <si>
    <t>庐山市市直部门2025年项目支出情况表</t>
    <phoneticPr fontId="16" type="noConversion"/>
  </si>
  <si>
    <t>2070104-图书馆</t>
  </si>
  <si>
    <t>2070104-图书馆</t>
    <phoneticPr fontId="16" type="noConversion"/>
  </si>
  <si>
    <t>2070105-文化展示及纪念机构</t>
    <phoneticPr fontId="16" type="noConversion"/>
  </si>
  <si>
    <t>2070204-文物保护</t>
    <phoneticPr fontId="16" type="noConversion"/>
  </si>
  <si>
    <t>2100102-事业单位医疗</t>
    <phoneticPr fontId="16" type="noConversion"/>
  </si>
  <si>
    <t>2120801-征地和拆迁补偿支出</t>
  </si>
  <si>
    <t>2120801-征地和拆迁补偿支出</t>
    <phoneticPr fontId="16" type="noConversion"/>
  </si>
  <si>
    <t>2130234-林业草原防灾减灾</t>
  </si>
  <si>
    <t>2130234-林业草原防灾减灾</t>
    <phoneticPr fontId="16" type="noConversion"/>
  </si>
  <si>
    <t>一般非税支出</t>
  </si>
  <si>
    <t>一般非税收入支出</t>
  </si>
  <si>
    <t>图书购置经费</t>
  </si>
  <si>
    <t>非税收入一般支出</t>
  </si>
  <si>
    <t>白鹿洞非税收入安排的支出</t>
  </si>
  <si>
    <t>白鹿书院保养性维修</t>
  </si>
  <si>
    <t>白鹿洞疫木整治经费</t>
  </si>
  <si>
    <t>会议旧址取消门票工作经费</t>
  </si>
  <si>
    <t>2070105-文化展示和纪念机构</t>
  </si>
  <si>
    <t>2070105-文化展示和纪念机构</t>
    <phoneticPr fontId="16" type="noConversion"/>
  </si>
  <si>
    <t>2070106-文化展示和纪念机构</t>
  </si>
  <si>
    <t>2070104-图书馆</t>
    <phoneticPr fontId="16" type="noConversion"/>
  </si>
  <si>
    <t>2070205-博物馆</t>
    <phoneticPr fontId="16" type="noConversion"/>
  </si>
  <si>
    <t>2070204-图书馆</t>
  </si>
  <si>
    <t>2070204-图书馆</t>
    <phoneticPr fontId="16" type="noConversion"/>
  </si>
  <si>
    <t>2130234-林业草原防灾减灾</t>
    <phoneticPr fontId="16" type="noConversion"/>
  </si>
  <si>
    <t>2070205-博物馆</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</si>
</sst>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_ \¥* #,##0.00_ ;_ \¥* \-#,##0.00_ ;_ \¥* &quot;-&quot;??_ ;_ @_ "/>
    <numFmt numFmtId="177" formatCode="0_ "/>
    <numFmt numFmtId="178" formatCode="0.00_ "/>
    <numFmt numFmtId="179" formatCode="0.00;[Red]0.00"/>
    <numFmt numFmtId="180" formatCode="#,##0.00;[Red]#,##0.0"/>
    <numFmt numFmtId="181" formatCode="0.00_);[Red]\(0.00\)"/>
  </numFmts>
  <fonts count="23">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charset val="134"/>
    </font>
    <font>
      <sz val="10"/>
      <name val="宋体"/>
      <family val="3"/>
      <charset val="134"/>
      <scheme val="minor"/>
    </font>
    <font>
      <sz val="9"/>
      <color indexed="8"/>
      <name val="宋体"/>
      <family val="3"/>
      <charset val="134"/>
    </font>
    <font>
      <sz val="10"/>
      <color indexed="8"/>
      <name val="宋体"/>
      <family val="3"/>
      <charset val="134"/>
    </font>
    <font>
      <sz val="12"/>
      <color indexed="8"/>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9">
    <xf numFmtId="0" fontId="0" fillId="0" borderId="0">
      <alignment vertical="center"/>
    </xf>
    <xf numFmtId="0" fontId="21" fillId="0" borderId="0">
      <alignment vertical="center"/>
    </xf>
    <xf numFmtId="0" fontId="16" fillId="0" borderId="0"/>
    <xf numFmtId="0" fontId="22" fillId="0" borderId="0">
      <alignment vertical="center"/>
    </xf>
    <xf numFmtId="0" fontId="2" fillId="0" borderId="0">
      <alignment vertical="center"/>
    </xf>
    <xf numFmtId="0" fontId="22" fillId="0" borderId="0">
      <alignment vertical="center"/>
    </xf>
    <xf numFmtId="0" fontId="21" fillId="0" borderId="0">
      <alignment vertical="center"/>
    </xf>
    <xf numFmtId="0" fontId="16" fillId="0" borderId="0"/>
    <xf numFmtId="176" fontId="22" fillId="0" borderId="0" applyFont="0" applyFill="0" applyBorder="0" applyAlignment="0" applyProtection="0">
      <alignment vertical="center"/>
    </xf>
  </cellStyleXfs>
  <cellXfs count="191">
    <xf numFmtId="0" fontId="0" fillId="0" borderId="0" xfId="0">
      <alignment vertical="center"/>
    </xf>
    <xf numFmtId="0" fontId="1" fillId="0" borderId="0" xfId="3" applyFont="1" applyAlignment="1">
      <alignment vertical="center" wrapText="1"/>
    </xf>
    <xf numFmtId="0" fontId="22" fillId="0" borderId="0" xfId="3">
      <alignment vertical="center"/>
    </xf>
    <xf numFmtId="0" fontId="22"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2"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2"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2" fillId="0" borderId="0" xfId="3" applyAlignment="1">
      <alignment horizontal="left" vertical="center"/>
    </xf>
    <xf numFmtId="0" fontId="5" fillId="0" borderId="6" xfId="7" applyFont="1" applyFill="1" applyBorder="1" applyAlignment="1">
      <alignment horizontal="center" vertical="center" wrapText="1"/>
    </xf>
    <xf numFmtId="0" fontId="22" fillId="0" borderId="2" xfId="3" applyBorder="1">
      <alignment vertical="center"/>
    </xf>
    <xf numFmtId="0" fontId="4" fillId="0" borderId="2" xfId="3" applyFont="1" applyBorder="1">
      <alignment vertical="center"/>
    </xf>
    <xf numFmtId="0" fontId="4" fillId="0" borderId="0" xfId="3" applyFont="1">
      <alignment vertical="center"/>
    </xf>
    <xf numFmtId="0" fontId="22"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49" fontId="5" fillId="0" borderId="2" xfId="7" applyNumberFormat="1" applyFont="1" applyBorder="1" applyAlignment="1">
      <alignment horizontal="center" vertical="center" wrapText="1"/>
    </xf>
    <xf numFmtId="0" fontId="22" fillId="0" borderId="0" xfId="3" applyAlignment="1">
      <alignment horizontal="center" vertical="center"/>
    </xf>
    <xf numFmtId="0" fontId="22" fillId="0" borderId="0" xfId="3" applyAlignment="1">
      <alignment horizontal="right" vertical="center"/>
    </xf>
    <xf numFmtId="0" fontId="5" fillId="0" borderId="2" xfId="3" applyFont="1" applyBorder="1" applyAlignment="1">
      <alignment horizontal="center" vertical="center"/>
    </xf>
    <xf numFmtId="0" fontId="22"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8" fillId="0" borderId="2" xfId="4" applyFont="1" applyBorder="1">
      <alignment vertical="center"/>
    </xf>
    <xf numFmtId="0" fontId="8" fillId="2" borderId="2" xfId="4" applyFont="1" applyFill="1" applyBorder="1">
      <alignment vertical="center"/>
    </xf>
    <xf numFmtId="2" fontId="8" fillId="2" borderId="2" xfId="4" applyNumberFormat="1" applyFont="1" applyFill="1"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177" fontId="2" fillId="2" borderId="2" xfId="4" applyNumberFormat="1" applyFill="1" applyBorder="1">
      <alignment vertical="center"/>
    </xf>
    <xf numFmtId="178" fontId="2" fillId="2" borderId="2" xfId="4" applyNumberFormat="1"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178" fontId="4" fillId="0" borderId="2" xfId="0" applyNumberFormat="1" applyFont="1" applyBorder="1">
      <alignment vertical="center"/>
    </xf>
    <xf numFmtId="178" fontId="0" fillId="0" borderId="2" xfId="0" applyNumberFormat="1" applyBorder="1">
      <alignment vertical="center"/>
    </xf>
    <xf numFmtId="179" fontId="11" fillId="0" borderId="2" xfId="0" applyNumberFormat="1" applyFont="1" applyFill="1" applyBorder="1" applyAlignment="1" applyProtection="1">
      <alignment vertical="center"/>
    </xf>
    <xf numFmtId="179" fontId="12" fillId="0" borderId="12" xfId="0" applyNumberFormat="1" applyFont="1" applyFill="1" applyBorder="1" applyAlignment="1" applyProtection="1">
      <alignment vertical="center"/>
    </xf>
    <xf numFmtId="180" fontId="12" fillId="0" borderId="2" xfId="0" applyNumberFormat="1" applyFont="1" applyFill="1" applyBorder="1" applyAlignment="1" applyProtection="1">
      <alignment vertical="center" wrapText="1"/>
    </xf>
    <xf numFmtId="179" fontId="12" fillId="0" borderId="12" xfId="0" applyNumberFormat="1" applyFont="1" applyFill="1" applyBorder="1" applyAlignment="1" applyProtection="1">
      <alignment horizontal="right" vertical="center"/>
    </xf>
    <xf numFmtId="180" fontId="13" fillId="0" borderId="2" xfId="0" applyNumberFormat="1" applyFont="1" applyFill="1" applyBorder="1" applyAlignment="1" applyProtection="1">
      <alignment vertical="center" wrapText="1"/>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181"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178" fontId="4" fillId="0" borderId="2" xfId="0" applyNumberFormat="1" applyFont="1" applyBorder="1">
      <alignment vertical="center"/>
    </xf>
    <xf numFmtId="0" fontId="14" fillId="0" borderId="0" xfId="0" applyFont="1" applyAlignment="1">
      <alignment vertical="center"/>
    </xf>
    <xf numFmtId="0" fontId="0" fillId="0" borderId="0" xfId="0" applyAlignment="1">
      <alignment horizontal="right" vertical="center"/>
    </xf>
    <xf numFmtId="0" fontId="15" fillId="0" borderId="0" xfId="2" applyNumberFormat="1" applyFont="1" applyFill="1" applyAlignment="1" applyProtection="1">
      <alignment horizontal="left"/>
    </xf>
    <xf numFmtId="0" fontId="16" fillId="0" borderId="0" xfId="2"/>
    <xf numFmtId="0" fontId="17" fillId="0" borderId="0" xfId="2" applyFont="1" applyAlignment="1">
      <alignment horizontal="centerContinuous" vertical="center"/>
    </xf>
    <xf numFmtId="0" fontId="18" fillId="0" borderId="0" xfId="2" applyFont="1" applyAlignment="1">
      <alignment horizontal="centerContinuous" vertical="center"/>
    </xf>
    <xf numFmtId="0" fontId="16" fillId="0" borderId="0" xfId="2" applyAlignment="1">
      <alignment horizontal="centerContinuous" vertical="center"/>
    </xf>
    <xf numFmtId="49" fontId="16" fillId="0" borderId="0" xfId="2" applyNumberFormat="1" applyFont="1" applyFill="1" applyAlignment="1" applyProtection="1">
      <alignment horizontal="centerContinuous" vertical="center"/>
    </xf>
    <xf numFmtId="0" fontId="16" fillId="0" borderId="0" xfId="2" applyFill="1"/>
    <xf numFmtId="0" fontId="19" fillId="0" borderId="0" xfId="2" applyFont="1"/>
    <xf numFmtId="0" fontId="19" fillId="0" borderId="0" xfId="2" applyFont="1" applyFill="1"/>
    <xf numFmtId="0" fontId="19" fillId="0" borderId="0" xfId="2" applyFont="1" applyAlignment="1">
      <alignment horizontal="left"/>
    </xf>
    <xf numFmtId="0" fontId="19" fillId="0" borderId="0" xfId="2" applyFont="1" applyFill="1" applyAlignment="1">
      <alignment horizontal="centerContinuous"/>
    </xf>
    <xf numFmtId="0" fontId="20" fillId="0" borderId="0" xfId="2" applyFont="1" applyAlignment="1">
      <alignment horizontal="left" vertical="top"/>
    </xf>
    <xf numFmtId="0" fontId="18" fillId="0" borderId="0" xfId="2" applyFont="1" applyFill="1" applyAlignment="1">
      <alignment horizontal="centerContinuous" vertical="center"/>
    </xf>
    <xf numFmtId="0" fontId="16" fillId="0" borderId="0" xfId="2" applyFill="1" applyAlignment="1">
      <alignment horizontal="centerContinuous" vertical="center"/>
    </xf>
    <xf numFmtId="0" fontId="19" fillId="0" borderId="0" xfId="2" applyNumberFormat="1" applyFont="1" applyFill="1" applyAlignment="1" applyProtection="1">
      <alignment horizontal="centerContinuous"/>
    </xf>
    <xf numFmtId="0" fontId="19" fillId="2" borderId="0" xfId="2" applyNumberFormat="1" applyFont="1" applyFill="1" applyAlignment="1" applyProtection="1">
      <alignment horizontal="centerContinuous"/>
    </xf>
    <xf numFmtId="179" fontId="2" fillId="0" borderId="12" xfId="0" applyNumberFormat="1" applyFont="1" applyBorder="1" applyAlignment="1" applyProtection="1">
      <alignment vertical="center" wrapText="1"/>
    </xf>
    <xf numFmtId="179" fontId="8" fillId="0" borderId="12" xfId="0" applyNumberFormat="1" applyFont="1" applyBorder="1" applyAlignment="1" applyProtection="1">
      <alignment vertical="center"/>
    </xf>
    <xf numFmtId="179" fontId="8" fillId="0" borderId="12" xfId="0" applyNumberFormat="1" applyFont="1" applyFill="1" applyBorder="1" applyAlignment="1" applyProtection="1">
      <alignment vertical="center"/>
    </xf>
    <xf numFmtId="0" fontId="19" fillId="0" borderId="0" xfId="2" applyFont="1" applyFill="1" applyAlignment="1">
      <alignment horizontal="left"/>
    </xf>
    <xf numFmtId="0" fontId="20" fillId="0" borderId="0" xfId="2" applyFont="1" applyAlignment="1">
      <alignment horizontal="left" vertical="top"/>
    </xf>
    <xf numFmtId="0" fontId="20" fillId="0" borderId="0" xfId="2"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0" xfId="4" applyAlignment="1">
      <alignment horizontal="left" vertical="center"/>
    </xf>
    <xf numFmtId="0" fontId="14" fillId="0" borderId="0" xfId="0" applyFont="1" applyAlignment="1">
      <alignment horizontal="center" vertical="center"/>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 xfId="4" applyFont="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2" fillId="0" borderId="10" xfId="3" applyBorder="1" applyAlignment="1">
      <alignment horizontal="left" vertical="center" wrapText="1"/>
    </xf>
    <xf numFmtId="0" fontId="22"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2"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0" fontId="22" fillId="0" borderId="0" xfId="2" applyFont="1" applyAlignment="1">
      <alignment horizontal="left" vertical="top"/>
    </xf>
    <xf numFmtId="0" fontId="4" fillId="0" borderId="3" xfId="0" applyFont="1" applyBorder="1">
      <alignment vertical="center"/>
    </xf>
    <xf numFmtId="179" fontId="11" fillId="0" borderId="3" xfId="0" applyNumberFormat="1" applyFont="1" applyFill="1" applyBorder="1" applyAlignment="1" applyProtection="1">
      <alignment vertical="center"/>
    </xf>
    <xf numFmtId="179" fontId="8" fillId="0" borderId="13" xfId="0" applyNumberFormat="1" applyFont="1" applyBorder="1" applyAlignment="1" applyProtection="1">
      <alignment vertical="center"/>
    </xf>
    <xf numFmtId="180" fontId="12" fillId="0" borderId="3" xfId="0" applyNumberFormat="1" applyFont="1" applyFill="1" applyBorder="1" applyAlignment="1" applyProtection="1">
      <alignment vertical="center" wrapText="1"/>
    </xf>
    <xf numFmtId="179" fontId="2" fillId="0" borderId="13" xfId="0" applyNumberFormat="1" applyFont="1" applyBorder="1" applyAlignment="1" applyProtection="1">
      <alignment vertical="center" wrapText="1"/>
    </xf>
    <xf numFmtId="0" fontId="0" fillId="0" borderId="3" xfId="0" applyBorder="1">
      <alignment vertical="center"/>
    </xf>
    <xf numFmtId="180" fontId="13" fillId="0" borderId="3" xfId="0" applyNumberFormat="1" applyFont="1" applyFill="1" applyBorder="1" applyAlignment="1" applyProtection="1">
      <alignment vertical="center" wrapText="1"/>
    </xf>
    <xf numFmtId="179" fontId="12" fillId="0" borderId="13" xfId="0" applyNumberFormat="1" applyFont="1" applyFill="1" applyBorder="1" applyAlignment="1" applyProtection="1">
      <alignment vertical="center"/>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P24" sqref="P24"/>
    </sheetView>
  </sheetViews>
  <sheetFormatPr defaultColWidth="9" defaultRowHeight="14.25"/>
  <cols>
    <col min="1" max="1" width="7.625" customWidth="1"/>
    <col min="2" max="2" width="7" customWidth="1"/>
    <col min="3" max="3" width="5.875" customWidth="1"/>
    <col min="4" max="4" width="2.875" customWidth="1"/>
  </cols>
  <sheetData>
    <row r="1" spans="1:15">
      <c r="A1" s="94" t="s">
        <v>0</v>
      </c>
      <c r="B1" s="95"/>
      <c r="C1" s="95"/>
      <c r="D1" s="95"/>
      <c r="E1" s="95"/>
      <c r="F1" s="95"/>
      <c r="G1" s="95"/>
      <c r="H1" s="95"/>
      <c r="I1" s="95"/>
      <c r="J1" s="95"/>
      <c r="K1" s="95"/>
      <c r="L1" s="95"/>
      <c r="M1" s="95"/>
      <c r="N1" s="95"/>
      <c r="O1" s="95"/>
    </row>
    <row r="2" spans="1:15">
      <c r="A2" s="95"/>
      <c r="B2" s="95"/>
      <c r="C2" s="95"/>
      <c r="D2" s="95"/>
      <c r="E2" s="95"/>
      <c r="F2" s="95"/>
      <c r="G2" s="95"/>
      <c r="H2" s="95"/>
      <c r="I2" s="95"/>
      <c r="J2" s="95"/>
      <c r="K2" s="95"/>
      <c r="L2" s="95"/>
      <c r="M2" s="95"/>
      <c r="N2" s="95"/>
      <c r="O2" s="95"/>
    </row>
    <row r="3" spans="1:15" ht="46.5">
      <c r="A3" s="96" t="s">
        <v>120</v>
      </c>
      <c r="B3" s="97"/>
      <c r="C3" s="97"/>
      <c r="D3" s="97"/>
      <c r="E3" s="97"/>
      <c r="F3" s="97"/>
      <c r="G3" s="97"/>
      <c r="H3" s="97"/>
      <c r="I3" s="97"/>
      <c r="J3" s="97"/>
      <c r="K3" s="106"/>
      <c r="L3" s="106"/>
      <c r="M3" s="107"/>
      <c r="N3" s="98"/>
      <c r="O3" s="98"/>
    </row>
    <row r="4" spans="1:15">
      <c r="A4" s="95"/>
      <c r="B4" s="98"/>
      <c r="C4" s="98"/>
      <c r="D4" s="98"/>
      <c r="E4" s="98"/>
      <c r="F4" s="99"/>
      <c r="G4" s="99"/>
      <c r="H4" s="98"/>
      <c r="I4" s="98"/>
      <c r="J4" s="107"/>
      <c r="K4" s="107"/>
      <c r="L4" s="107"/>
      <c r="M4" s="107"/>
      <c r="N4" s="98"/>
      <c r="O4" s="98"/>
    </row>
    <row r="5" spans="1:15">
      <c r="A5" s="100"/>
      <c r="B5" s="100"/>
      <c r="C5" s="95"/>
      <c r="D5" s="95"/>
      <c r="E5" s="95"/>
      <c r="F5" s="100"/>
      <c r="G5" s="100"/>
      <c r="H5" s="95"/>
      <c r="I5" s="95"/>
      <c r="J5" s="100"/>
      <c r="K5" s="100"/>
      <c r="L5" s="100"/>
      <c r="M5" s="95"/>
      <c r="N5" s="95"/>
      <c r="O5" s="95"/>
    </row>
    <row r="6" spans="1:15" ht="22.5">
      <c r="A6" s="95"/>
      <c r="B6" s="100"/>
      <c r="C6" s="95"/>
      <c r="D6" s="95"/>
      <c r="E6" s="95"/>
      <c r="F6" s="113" t="s">
        <v>117</v>
      </c>
      <c r="G6" s="113"/>
      <c r="H6" s="113"/>
      <c r="I6" s="113"/>
      <c r="J6" s="113"/>
      <c r="K6" s="113"/>
      <c r="L6" s="113"/>
      <c r="M6" s="113"/>
      <c r="N6" s="113"/>
      <c r="O6" s="113"/>
    </row>
    <row r="7" spans="1:15" ht="22.5">
      <c r="A7" s="95"/>
      <c r="B7" s="100"/>
      <c r="C7" s="100"/>
      <c r="D7" s="95"/>
      <c r="E7" s="95"/>
      <c r="F7" s="101"/>
      <c r="G7" s="102"/>
      <c r="H7" s="101"/>
      <c r="I7" s="102"/>
      <c r="J7" s="102"/>
      <c r="K7" s="101"/>
      <c r="L7" s="101"/>
      <c r="M7" s="101"/>
      <c r="N7" s="95"/>
      <c r="O7" s="95"/>
    </row>
    <row r="8" spans="1:15" ht="22.5">
      <c r="A8" s="95"/>
      <c r="B8" s="95"/>
      <c r="C8" s="100"/>
      <c r="D8" s="95"/>
      <c r="E8" s="95"/>
      <c r="F8" s="101"/>
      <c r="G8" s="102"/>
      <c r="H8" s="101"/>
      <c r="I8" s="102"/>
      <c r="J8" s="102"/>
      <c r="K8" s="101"/>
      <c r="L8" s="101"/>
      <c r="M8" s="101"/>
      <c r="N8" s="95"/>
      <c r="O8" s="95"/>
    </row>
    <row r="9" spans="1:15" ht="22.5">
      <c r="A9" s="95"/>
      <c r="B9" s="95"/>
      <c r="C9" s="95"/>
      <c r="D9" s="100"/>
      <c r="E9" s="95"/>
      <c r="F9" s="103" t="s">
        <v>119</v>
      </c>
      <c r="G9" s="101"/>
      <c r="H9" s="101"/>
      <c r="I9" s="101"/>
      <c r="J9" s="102"/>
      <c r="K9" s="102"/>
      <c r="L9" s="102"/>
      <c r="M9" s="101"/>
      <c r="N9" s="95"/>
      <c r="O9" s="95"/>
    </row>
    <row r="10" spans="1:15" ht="22.5">
      <c r="A10" s="95"/>
      <c r="B10" s="95"/>
      <c r="C10" s="95"/>
      <c r="D10" s="95"/>
      <c r="E10" s="95"/>
      <c r="F10" s="101"/>
      <c r="G10" s="101"/>
      <c r="H10" s="101"/>
      <c r="I10" s="101"/>
      <c r="J10" s="102"/>
      <c r="K10" s="102"/>
      <c r="L10" s="102"/>
      <c r="M10" s="102"/>
      <c r="N10" s="95"/>
      <c r="O10" s="95"/>
    </row>
    <row r="11" spans="1:15" ht="22.5">
      <c r="A11" s="95"/>
      <c r="B11" s="95"/>
      <c r="C11" s="95"/>
      <c r="D11" s="95"/>
      <c r="E11" s="95"/>
      <c r="F11" s="101"/>
      <c r="G11" s="101"/>
      <c r="H11" s="101"/>
      <c r="I11" s="102"/>
      <c r="J11" s="102"/>
      <c r="K11" s="102"/>
      <c r="L11" s="102"/>
      <c r="M11" s="101"/>
      <c r="N11" s="95"/>
      <c r="O11" s="95"/>
    </row>
    <row r="12" spans="1:15" ht="22.5">
      <c r="A12" s="95"/>
      <c r="B12" s="95"/>
      <c r="C12" s="95"/>
      <c r="D12" s="95"/>
      <c r="E12" s="95"/>
      <c r="F12" s="101" t="s">
        <v>118</v>
      </c>
      <c r="G12" s="101"/>
      <c r="H12" s="104"/>
      <c r="I12" s="108"/>
      <c r="J12" s="108"/>
      <c r="K12" s="109"/>
      <c r="L12" s="109"/>
      <c r="M12" s="109"/>
      <c r="N12" s="95"/>
      <c r="O12" s="95"/>
    </row>
    <row r="13" spans="1:15">
      <c r="A13" s="95"/>
      <c r="B13" s="95"/>
      <c r="C13" s="95"/>
      <c r="D13" s="95"/>
      <c r="E13" s="95"/>
      <c r="F13" s="95"/>
      <c r="G13" s="95"/>
      <c r="H13" s="95"/>
      <c r="I13" s="100"/>
      <c r="J13" s="100"/>
      <c r="K13" s="100"/>
      <c r="L13" s="95"/>
      <c r="M13" s="95"/>
      <c r="N13" s="95"/>
      <c r="O13" s="95"/>
    </row>
    <row r="14" spans="1:15">
      <c r="A14" s="95"/>
      <c r="B14" s="95"/>
      <c r="C14" s="95"/>
      <c r="D14" s="95"/>
      <c r="E14" s="95"/>
      <c r="F14" s="95"/>
      <c r="G14" s="95"/>
      <c r="H14" s="95"/>
      <c r="I14" s="100"/>
      <c r="J14" s="100"/>
      <c r="K14" s="100"/>
      <c r="L14" s="95"/>
      <c r="M14" s="95"/>
      <c r="N14" s="95"/>
      <c r="O14" s="95"/>
    </row>
    <row r="15" spans="1:15">
      <c r="A15" s="95"/>
      <c r="B15" s="95"/>
      <c r="C15" s="95"/>
      <c r="D15" s="95"/>
      <c r="E15" s="95"/>
      <c r="F15" s="95"/>
      <c r="G15" s="95"/>
      <c r="H15" s="95"/>
      <c r="I15" s="100"/>
      <c r="J15" s="100"/>
      <c r="K15" s="100"/>
      <c r="L15" s="95"/>
      <c r="M15" s="95"/>
      <c r="N15" s="95"/>
      <c r="O15" s="95"/>
    </row>
    <row r="16" spans="1:15">
      <c r="A16" s="95"/>
      <c r="B16" s="95"/>
      <c r="C16" s="95"/>
      <c r="D16" s="95"/>
      <c r="E16" s="95"/>
      <c r="F16" s="95"/>
      <c r="G16" s="95"/>
      <c r="H16" s="95"/>
      <c r="I16" s="100"/>
      <c r="J16" s="95"/>
      <c r="K16" s="100"/>
      <c r="L16" s="95"/>
      <c r="M16" s="95"/>
      <c r="N16" s="95"/>
      <c r="O16" s="95"/>
    </row>
    <row r="17" spans="1:15">
      <c r="A17" s="95"/>
      <c r="B17" s="95"/>
      <c r="C17" s="95"/>
      <c r="D17" s="95"/>
      <c r="E17" s="95"/>
      <c r="F17" s="95"/>
      <c r="G17" s="95"/>
      <c r="H17" s="95"/>
      <c r="I17" s="95"/>
      <c r="J17" s="95"/>
      <c r="K17" s="100"/>
      <c r="L17" s="95"/>
      <c r="M17" s="95"/>
      <c r="N17" s="95"/>
      <c r="O17" s="95"/>
    </row>
    <row r="18" spans="1:15" ht="18.75">
      <c r="A18" s="105" t="s">
        <v>1</v>
      </c>
      <c r="B18" s="105"/>
      <c r="C18" s="105"/>
      <c r="D18" s="114" t="s">
        <v>2</v>
      </c>
      <c r="E18" s="114"/>
      <c r="F18" s="105"/>
      <c r="G18" s="105" t="s">
        <v>3</v>
      </c>
      <c r="H18" s="105"/>
      <c r="I18" s="115" t="s">
        <v>4</v>
      </c>
      <c r="J18" s="115"/>
      <c r="K18" s="105"/>
      <c r="L18" s="105"/>
      <c r="M18" s="105" t="s">
        <v>5</v>
      </c>
      <c r="N18" s="105"/>
      <c r="O18" s="182" t="s">
        <v>6</v>
      </c>
    </row>
    <row r="19" spans="1:15">
      <c r="A19" s="95"/>
      <c r="B19" s="95"/>
      <c r="C19" s="95"/>
      <c r="D19" s="95"/>
      <c r="E19" s="95"/>
      <c r="F19" s="95"/>
      <c r="G19" s="95"/>
      <c r="H19" s="95"/>
      <c r="I19" s="95"/>
      <c r="J19" s="95"/>
      <c r="K19" s="95"/>
      <c r="L19" s="95"/>
      <c r="M19" s="95"/>
      <c r="N19" s="95"/>
      <c r="O19" s="95"/>
    </row>
    <row r="20" spans="1:15">
      <c r="A20" s="95"/>
      <c r="B20" s="95"/>
      <c r="C20" s="95"/>
      <c r="D20" s="95"/>
      <c r="E20" s="95"/>
      <c r="F20" s="95"/>
      <c r="G20" s="95"/>
      <c r="H20" s="95"/>
      <c r="I20" s="95"/>
      <c r="J20" s="95"/>
      <c r="K20" s="95"/>
      <c r="L20" s="95"/>
      <c r="M20" s="95"/>
      <c r="N20" s="95"/>
      <c r="O20" s="95"/>
    </row>
    <row r="21" spans="1:15" ht="22.5">
      <c r="A21" s="95"/>
      <c r="B21" s="95"/>
      <c r="C21" s="95"/>
      <c r="D21" s="95"/>
      <c r="E21" s="95"/>
      <c r="F21" s="95"/>
      <c r="G21" s="95"/>
      <c r="H21" s="95"/>
      <c r="I21" s="95"/>
      <c r="J21" s="101"/>
      <c r="K21" s="95"/>
      <c r="L21" s="95"/>
      <c r="M21" s="95"/>
      <c r="N21" s="95"/>
      <c r="O21" s="95"/>
    </row>
    <row r="22" spans="1:15">
      <c r="A22" s="95"/>
      <c r="B22" s="95"/>
      <c r="C22" s="95"/>
      <c r="D22" s="95"/>
      <c r="E22" s="95"/>
      <c r="F22" s="95"/>
      <c r="G22" s="95"/>
      <c r="H22" s="95"/>
      <c r="I22" s="95"/>
      <c r="J22" s="95"/>
      <c r="K22" s="95"/>
      <c r="L22" s="95"/>
      <c r="M22" s="95"/>
      <c r="N22" s="95"/>
      <c r="O22" s="95"/>
    </row>
    <row r="23" spans="1:15">
      <c r="A23" s="95"/>
      <c r="B23" s="95"/>
      <c r="C23" s="95"/>
      <c r="D23" s="95"/>
      <c r="E23" s="95"/>
      <c r="F23" s="95"/>
      <c r="G23" s="95"/>
      <c r="H23" s="95"/>
      <c r="I23" s="95"/>
      <c r="J23" s="95"/>
      <c r="K23" s="95"/>
      <c r="L23" s="95"/>
      <c r="M23" s="95"/>
      <c r="N23" s="95"/>
      <c r="O23" s="95"/>
    </row>
    <row r="24" spans="1:15">
      <c r="A24" s="95"/>
      <c r="B24" s="95"/>
      <c r="C24" s="95"/>
      <c r="D24" s="95"/>
      <c r="E24" s="95"/>
      <c r="F24" s="95"/>
      <c r="G24" s="95"/>
      <c r="H24" s="95"/>
      <c r="I24" s="95"/>
      <c r="J24" s="95"/>
      <c r="K24" s="95"/>
      <c r="L24" s="95"/>
      <c r="M24" s="95"/>
      <c r="N24" s="95"/>
      <c r="O24" s="95"/>
    </row>
    <row r="25" spans="1:15">
      <c r="A25" s="95"/>
      <c r="B25" s="95"/>
      <c r="C25" s="95"/>
      <c r="D25" s="95"/>
      <c r="E25" s="95"/>
      <c r="F25" s="95"/>
      <c r="G25" s="95"/>
      <c r="H25" s="95"/>
      <c r="I25" s="95"/>
      <c r="J25" s="95"/>
      <c r="K25" s="95"/>
      <c r="L25" s="95"/>
      <c r="M25" s="95"/>
      <c r="N25" s="95"/>
      <c r="O25" s="95"/>
    </row>
    <row r="26" spans="1:15">
      <c r="A26" s="95"/>
      <c r="B26" s="95"/>
      <c r="C26" s="95"/>
      <c r="D26" s="95"/>
      <c r="E26" s="95"/>
      <c r="F26" s="95"/>
      <c r="G26" s="95"/>
      <c r="H26" s="95"/>
      <c r="I26" s="95"/>
      <c r="J26" s="95"/>
      <c r="K26" s="95"/>
      <c r="L26" s="95"/>
      <c r="M26" s="95"/>
      <c r="N26" s="95"/>
      <c r="O26" s="95"/>
    </row>
  </sheetData>
  <mergeCells count="3">
    <mergeCell ref="F6:O6"/>
    <mergeCell ref="D18:E18"/>
    <mergeCell ref="I18:J18"/>
  </mergeCells>
  <phoneticPr fontId="16"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Zeros="0" workbookViewId="0">
      <selection activeCell="R7" sqref="R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112</v>
      </c>
    </row>
    <row r="2" spans="1:15" s="1" customFormat="1" ht="43.5" customHeight="1">
      <c r="A2" s="173" t="s">
        <v>165</v>
      </c>
      <c r="B2" s="173"/>
      <c r="C2" s="173"/>
      <c r="D2" s="173"/>
      <c r="E2" s="173"/>
      <c r="F2" s="173"/>
      <c r="G2" s="173"/>
      <c r="H2" s="173"/>
      <c r="I2" s="173"/>
      <c r="J2" s="173"/>
      <c r="K2" s="173"/>
      <c r="L2" s="173"/>
      <c r="M2" s="173"/>
      <c r="N2" s="173"/>
    </row>
    <row r="3" spans="1:15" ht="29.25" customHeight="1">
      <c r="A3" s="174" t="s">
        <v>91</v>
      </c>
      <c r="B3" s="174"/>
      <c r="C3" s="174"/>
      <c r="D3" s="174"/>
      <c r="E3" s="5"/>
      <c r="F3" s="6"/>
      <c r="G3" s="6"/>
      <c r="H3" s="6"/>
      <c r="I3" s="6"/>
      <c r="J3" s="6"/>
      <c r="K3" s="175" t="s">
        <v>92</v>
      </c>
      <c r="L3" s="175"/>
      <c r="M3" s="175"/>
      <c r="N3" s="175"/>
    </row>
    <row r="4" spans="1:15" ht="24.75" customHeight="1">
      <c r="A4" s="152" t="s">
        <v>59</v>
      </c>
      <c r="B4" s="152" t="s">
        <v>110</v>
      </c>
      <c r="C4" s="152" t="s">
        <v>63</v>
      </c>
      <c r="D4" s="153" t="s">
        <v>113</v>
      </c>
      <c r="E4" s="155" t="s">
        <v>97</v>
      </c>
      <c r="F4" s="155" t="s">
        <v>114</v>
      </c>
      <c r="G4" s="155" t="s">
        <v>98</v>
      </c>
      <c r="H4" s="152" t="s">
        <v>166</v>
      </c>
      <c r="I4" s="152"/>
      <c r="J4" s="152"/>
      <c r="K4" s="152"/>
      <c r="L4" s="152"/>
      <c r="M4" s="152"/>
      <c r="N4" s="179" t="s">
        <v>115</v>
      </c>
    </row>
    <row r="5" spans="1:15" ht="24.75" customHeight="1">
      <c r="A5" s="152"/>
      <c r="B5" s="152"/>
      <c r="C5" s="152"/>
      <c r="D5" s="153"/>
      <c r="E5" s="155"/>
      <c r="F5" s="155"/>
      <c r="G5" s="155"/>
      <c r="H5" s="156" t="s">
        <v>100</v>
      </c>
      <c r="I5" s="176" t="s">
        <v>101</v>
      </c>
      <c r="J5" s="177"/>
      <c r="K5" s="178"/>
      <c r="L5" s="156" t="s">
        <v>102</v>
      </c>
      <c r="M5" s="156" t="s">
        <v>116</v>
      </c>
      <c r="N5" s="180"/>
    </row>
    <row r="6" spans="1:15" ht="46.5" customHeight="1">
      <c r="A6" s="152"/>
      <c r="B6" s="152"/>
      <c r="C6" s="152"/>
      <c r="D6" s="153"/>
      <c r="E6" s="155"/>
      <c r="F6" s="155"/>
      <c r="G6" s="155"/>
      <c r="H6" s="157"/>
      <c r="I6" s="7" t="s">
        <v>104</v>
      </c>
      <c r="J6" s="8" t="s">
        <v>105</v>
      </c>
      <c r="K6" s="8" t="s">
        <v>106</v>
      </c>
      <c r="L6" s="157"/>
      <c r="M6" s="157"/>
      <c r="N6" s="181"/>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6" type="noConversion"/>
  <printOptions horizontalCentered="1"/>
  <pageMargins left="0" right="0" top="0.35433070866141703" bottom="0.59055118110236204"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workbookViewId="0">
      <selection activeCell="M29" sqref="M29"/>
    </sheetView>
  </sheetViews>
  <sheetFormatPr defaultColWidth="9" defaultRowHeight="14.25"/>
  <cols>
    <col min="1" max="1" width="11.25" customWidth="1"/>
    <col min="2" max="2" width="34.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11.75" customWidth="1"/>
    <col min="12" max="12" width="10.625" customWidth="1"/>
    <col min="13" max="13" width="6.25" customWidth="1"/>
    <col min="14" max="15" width="8.25" customWidth="1"/>
    <col min="16" max="16" width="5.75" customWidth="1"/>
    <col min="17" max="17" width="11" customWidth="1"/>
    <col min="18" max="18" width="7.625" customWidth="1"/>
    <col min="19" max="19" width="8.5" customWidth="1"/>
    <col min="20" max="20" width="6.25" customWidth="1"/>
    <col min="21" max="21" width="7.75" customWidth="1"/>
    <col min="22" max="22" width="10.25" customWidth="1"/>
    <col min="23" max="23" width="6.5" customWidth="1"/>
  </cols>
  <sheetData>
    <row r="1" spans="1:24">
      <c r="A1" s="118"/>
      <c r="B1" s="118"/>
      <c r="C1" s="118"/>
      <c r="D1" s="118"/>
      <c r="E1" s="118"/>
      <c r="F1" s="118"/>
      <c r="G1" s="118"/>
      <c r="W1" s="75" t="s">
        <v>7</v>
      </c>
    </row>
    <row r="2" spans="1:24" ht="31.5">
      <c r="A2" s="119" t="s">
        <v>121</v>
      </c>
      <c r="B2" s="119"/>
      <c r="C2" s="119"/>
      <c r="D2" s="119"/>
      <c r="E2" s="119"/>
      <c r="F2" s="119"/>
      <c r="G2" s="119"/>
      <c r="H2" s="119"/>
      <c r="I2" s="119"/>
      <c r="J2" s="119"/>
      <c r="K2" s="119"/>
      <c r="L2" s="119"/>
      <c r="M2" s="119"/>
      <c r="N2" s="119"/>
      <c r="O2" s="119"/>
      <c r="P2" s="119"/>
      <c r="Q2" s="119"/>
      <c r="R2" s="119"/>
      <c r="S2" s="119"/>
      <c r="T2" s="119"/>
      <c r="U2" s="119"/>
      <c r="V2" s="119"/>
      <c r="W2" s="119"/>
      <c r="X2" s="92"/>
    </row>
    <row r="3" spans="1:24">
      <c r="A3" t="s">
        <v>8</v>
      </c>
      <c r="W3" s="93" t="s">
        <v>9</v>
      </c>
    </row>
    <row r="4" spans="1:24" ht="14.25" customHeight="1">
      <c r="A4" s="116" t="s">
        <v>10</v>
      </c>
      <c r="B4" s="117" t="s">
        <v>11</v>
      </c>
      <c r="C4" s="116" t="s">
        <v>122</v>
      </c>
      <c r="D4" s="116"/>
      <c r="E4" s="116"/>
      <c r="F4" s="116"/>
      <c r="G4" s="116"/>
      <c r="H4" s="116"/>
      <c r="I4" s="116"/>
      <c r="J4" s="116" t="s">
        <v>123</v>
      </c>
      <c r="K4" s="116"/>
      <c r="L4" s="116"/>
      <c r="M4" s="116"/>
      <c r="N4" s="116"/>
      <c r="O4" s="116"/>
      <c r="P4" s="116"/>
      <c r="Q4" s="116" t="s">
        <v>124</v>
      </c>
      <c r="R4" s="116"/>
      <c r="S4" s="116"/>
      <c r="T4" s="116"/>
      <c r="U4" s="116"/>
      <c r="V4" s="116"/>
      <c r="W4" s="116"/>
    </row>
    <row r="5" spans="1:24" s="85" customFormat="1" ht="14.25" customHeight="1">
      <c r="A5" s="116"/>
      <c r="B5" s="117"/>
      <c r="C5" s="116" t="s">
        <v>12</v>
      </c>
      <c r="D5" s="116" t="s">
        <v>13</v>
      </c>
      <c r="E5" s="116"/>
      <c r="F5" s="116"/>
      <c r="G5" s="116" t="s">
        <v>14</v>
      </c>
      <c r="H5" s="116"/>
      <c r="I5" s="116"/>
      <c r="J5" s="116" t="s">
        <v>12</v>
      </c>
      <c r="K5" s="116" t="s">
        <v>13</v>
      </c>
      <c r="L5" s="116"/>
      <c r="M5" s="116"/>
      <c r="N5" s="116" t="s">
        <v>14</v>
      </c>
      <c r="O5" s="116"/>
      <c r="P5" s="116"/>
      <c r="Q5" s="116" t="s">
        <v>12</v>
      </c>
      <c r="R5" s="116" t="s">
        <v>13</v>
      </c>
      <c r="S5" s="116"/>
      <c r="T5" s="116"/>
      <c r="U5" s="116" t="s">
        <v>14</v>
      </c>
      <c r="V5" s="116"/>
      <c r="W5" s="116"/>
    </row>
    <row r="6" spans="1:24" s="85" customFormat="1" ht="44.1" customHeight="1">
      <c r="A6" s="116"/>
      <c r="B6" s="117"/>
      <c r="C6" s="116"/>
      <c r="D6" s="86" t="s">
        <v>15</v>
      </c>
      <c r="E6" s="86" t="s">
        <v>16</v>
      </c>
      <c r="F6" s="86" t="s">
        <v>17</v>
      </c>
      <c r="G6" s="86" t="s">
        <v>15</v>
      </c>
      <c r="H6" s="86" t="s">
        <v>16</v>
      </c>
      <c r="I6" s="86" t="s">
        <v>17</v>
      </c>
      <c r="J6" s="116"/>
      <c r="K6" s="86" t="s">
        <v>15</v>
      </c>
      <c r="L6" s="86" t="s">
        <v>16</v>
      </c>
      <c r="M6" s="86" t="s">
        <v>17</v>
      </c>
      <c r="N6" s="86" t="s">
        <v>15</v>
      </c>
      <c r="O6" s="86" t="s">
        <v>16</v>
      </c>
      <c r="P6" s="86" t="s">
        <v>17</v>
      </c>
      <c r="Q6" s="116"/>
      <c r="R6" s="86" t="s">
        <v>15</v>
      </c>
      <c r="S6" s="86" t="s">
        <v>16</v>
      </c>
      <c r="T6" s="86" t="s">
        <v>17</v>
      </c>
      <c r="U6" s="86" t="s">
        <v>15</v>
      </c>
      <c r="V6" s="86" t="s">
        <v>16</v>
      </c>
      <c r="W6" s="86" t="s">
        <v>17</v>
      </c>
    </row>
    <row r="7" spans="1:24" s="85" customFormat="1" ht="15" customHeight="1">
      <c r="A7" s="76" t="s">
        <v>18</v>
      </c>
      <c r="B7" s="87"/>
      <c r="C7" s="88">
        <f>D7+G7</f>
        <v>8019.06</v>
      </c>
      <c r="D7" s="88">
        <f>E7+F7</f>
        <v>4764.0300000000007</v>
      </c>
      <c r="E7" s="88">
        <f>SUM(E8:E25)</f>
        <v>4764.0300000000007</v>
      </c>
      <c r="F7" s="88">
        <f>SUM(F8:F25)</f>
        <v>0</v>
      </c>
      <c r="G7" s="88">
        <f>H7+I7</f>
        <v>3255.0299999999997</v>
      </c>
      <c r="H7" s="88">
        <f>SUM(H8:H25)</f>
        <v>3255.0299999999997</v>
      </c>
      <c r="I7" s="88">
        <f>SUM(I8:I25)</f>
        <v>0</v>
      </c>
      <c r="J7" s="88">
        <f>K7+N7</f>
        <v>8420.0130000000008</v>
      </c>
      <c r="K7" s="88">
        <f>L7+M7</f>
        <v>5002.2315000000008</v>
      </c>
      <c r="L7" s="88">
        <f>E7*1.05</f>
        <v>5002.2315000000008</v>
      </c>
      <c r="M7" s="88">
        <f>SUM(M8:M25)</f>
        <v>0</v>
      </c>
      <c r="N7" s="88">
        <f>O7+P7</f>
        <v>3417.7815000000001</v>
      </c>
      <c r="O7" s="88">
        <f>H7*1.05</f>
        <v>3417.7815000000001</v>
      </c>
      <c r="P7" s="88">
        <f>SUM(P8:P25)</f>
        <v>0</v>
      </c>
      <c r="Q7" s="88">
        <f>R7+U7</f>
        <v>8841.0136500000008</v>
      </c>
      <c r="R7" s="88">
        <f>S7+T7</f>
        <v>5252.3430750000007</v>
      </c>
      <c r="S7" s="88">
        <f>L7*1.05</f>
        <v>5252.3430750000007</v>
      </c>
      <c r="T7" s="88">
        <f>SUM(T8:T25)</f>
        <v>0</v>
      </c>
      <c r="U7" s="88">
        <f>V7+W7</f>
        <v>3588.6705750000001</v>
      </c>
      <c r="V7" s="88">
        <f>O7*1.05</f>
        <v>3588.6705750000001</v>
      </c>
      <c r="W7" s="88">
        <f>SUM(W8:W25)</f>
        <v>0</v>
      </c>
    </row>
    <row r="8" spans="1:24" s="85" customFormat="1" ht="18" customHeight="1">
      <c r="A8" s="76" t="s">
        <v>19</v>
      </c>
      <c r="B8" s="89" t="s">
        <v>125</v>
      </c>
      <c r="C8" s="88">
        <f t="shared" ref="C8:C25" si="0">D8+G8</f>
        <v>2327.5100000000002</v>
      </c>
      <c r="D8" s="88">
        <f t="shared" ref="D8:D25" si="1">E8+F8</f>
        <v>2327.5100000000002</v>
      </c>
      <c r="E8" s="88">
        <v>2327.5100000000002</v>
      </c>
      <c r="F8" s="88"/>
      <c r="G8" s="88">
        <f t="shared" ref="G8:G25" si="2">H8+I8</f>
        <v>0</v>
      </c>
      <c r="H8" s="88"/>
      <c r="I8" s="88"/>
      <c r="J8" s="88">
        <f t="shared" ref="J8:J25" si="3">K8+N8</f>
        <v>2443.8855000000003</v>
      </c>
      <c r="K8" s="88">
        <f t="shared" ref="K8:K25" si="4">L8+M8</f>
        <v>2443.8855000000003</v>
      </c>
      <c r="L8" s="88">
        <f t="shared" ref="L8:L25" si="5">E8*1.05</f>
        <v>2443.8855000000003</v>
      </c>
      <c r="M8" s="88"/>
      <c r="N8" s="88">
        <f t="shared" ref="N8:N25" si="6">O8+P8</f>
        <v>0</v>
      </c>
      <c r="O8" s="88">
        <f t="shared" ref="O8:O25" si="7">H8*1.05</f>
        <v>0</v>
      </c>
      <c r="P8" s="88"/>
      <c r="Q8" s="88">
        <f t="shared" ref="Q8:Q25" si="8">R8+U8</f>
        <v>2566.0797750000006</v>
      </c>
      <c r="R8" s="88">
        <f t="shared" ref="R8:R25" si="9">S8+T8</f>
        <v>2566.0797750000006</v>
      </c>
      <c r="S8" s="88">
        <f t="shared" ref="S8:S25" si="10">L8*1.05</f>
        <v>2566.0797750000006</v>
      </c>
      <c r="T8" s="88"/>
      <c r="U8" s="88">
        <f t="shared" ref="U8:U25" si="11">V8+W8</f>
        <v>0</v>
      </c>
      <c r="V8" s="88">
        <f t="shared" ref="V8:V25" si="12">O8*1.05</f>
        <v>0</v>
      </c>
      <c r="W8" s="88"/>
    </row>
    <row r="9" spans="1:24" s="85" customFormat="1" ht="14.25" customHeight="1">
      <c r="A9" s="76"/>
      <c r="B9" s="89" t="s">
        <v>126</v>
      </c>
      <c r="C9" s="88">
        <f t="shared" si="0"/>
        <v>1318.2</v>
      </c>
      <c r="D9" s="88">
        <f t="shared" si="1"/>
        <v>0</v>
      </c>
      <c r="E9" s="88"/>
      <c r="F9" s="88"/>
      <c r="G9" s="88">
        <f t="shared" si="2"/>
        <v>1318.2</v>
      </c>
      <c r="H9" s="88">
        <v>1318.2</v>
      </c>
      <c r="I9" s="88"/>
      <c r="J9" s="88">
        <f t="shared" si="3"/>
        <v>1384.1100000000001</v>
      </c>
      <c r="K9" s="88">
        <f t="shared" si="4"/>
        <v>0</v>
      </c>
      <c r="L9" s="88">
        <f t="shared" si="5"/>
        <v>0</v>
      </c>
      <c r="M9" s="88"/>
      <c r="N9" s="88">
        <f t="shared" si="6"/>
        <v>1384.1100000000001</v>
      </c>
      <c r="O9" s="88">
        <f t="shared" si="7"/>
        <v>1384.1100000000001</v>
      </c>
      <c r="P9" s="88"/>
      <c r="Q9" s="88">
        <f t="shared" si="8"/>
        <v>1453.3155000000002</v>
      </c>
      <c r="R9" s="88">
        <f t="shared" si="9"/>
        <v>0</v>
      </c>
      <c r="S9" s="88">
        <f t="shared" si="10"/>
        <v>0</v>
      </c>
      <c r="T9" s="88"/>
      <c r="U9" s="88">
        <f t="shared" si="11"/>
        <v>1453.3155000000002</v>
      </c>
      <c r="V9" s="88">
        <f t="shared" si="12"/>
        <v>1453.3155000000002</v>
      </c>
      <c r="W9" s="88"/>
    </row>
    <row r="10" spans="1:24" s="85" customFormat="1" ht="14.25" customHeight="1">
      <c r="A10" s="76"/>
      <c r="B10" s="89" t="s">
        <v>176</v>
      </c>
      <c r="C10" s="88">
        <f t="shared" si="0"/>
        <v>351.87</v>
      </c>
      <c r="D10" s="88">
        <f t="shared" si="1"/>
        <v>227.72</v>
      </c>
      <c r="E10" s="88">
        <v>227.72</v>
      </c>
      <c r="F10" s="88"/>
      <c r="G10" s="88">
        <f t="shared" si="2"/>
        <v>124.15</v>
      </c>
      <c r="H10" s="88">
        <v>124.15</v>
      </c>
      <c r="I10" s="88"/>
      <c r="J10" s="88">
        <f t="shared" si="3"/>
        <v>369.46350000000007</v>
      </c>
      <c r="K10" s="88">
        <f t="shared" si="4"/>
        <v>239.10600000000002</v>
      </c>
      <c r="L10" s="88">
        <f t="shared" si="5"/>
        <v>239.10600000000002</v>
      </c>
      <c r="M10" s="88"/>
      <c r="N10" s="88">
        <f t="shared" si="6"/>
        <v>130.35750000000002</v>
      </c>
      <c r="O10" s="88">
        <f t="shared" si="7"/>
        <v>130.35750000000002</v>
      </c>
      <c r="P10" s="88"/>
      <c r="Q10" s="88">
        <f t="shared" si="8"/>
        <v>387.93667500000004</v>
      </c>
      <c r="R10" s="88">
        <f t="shared" si="9"/>
        <v>251.06130000000005</v>
      </c>
      <c r="S10" s="88">
        <f t="shared" si="10"/>
        <v>251.06130000000005</v>
      </c>
      <c r="T10" s="88"/>
      <c r="U10" s="88">
        <f t="shared" si="11"/>
        <v>136.87537500000002</v>
      </c>
      <c r="V10" s="88">
        <f t="shared" si="12"/>
        <v>136.87537500000002</v>
      </c>
      <c r="W10" s="88"/>
    </row>
    <row r="11" spans="1:24" s="85" customFormat="1" ht="14.25" customHeight="1">
      <c r="A11" s="76"/>
      <c r="B11" s="89" t="s">
        <v>177</v>
      </c>
      <c r="C11" s="88">
        <f t="shared" si="0"/>
        <v>257.66000000000003</v>
      </c>
      <c r="D11" s="88">
        <f t="shared" si="1"/>
        <v>240.99</v>
      </c>
      <c r="E11" s="88">
        <v>240.99</v>
      </c>
      <c r="F11" s="88"/>
      <c r="G11" s="88">
        <f t="shared" si="2"/>
        <v>16.670000000000002</v>
      </c>
      <c r="H11" s="88">
        <v>16.670000000000002</v>
      </c>
      <c r="I11" s="88"/>
      <c r="J11" s="88">
        <f t="shared" si="3"/>
        <v>270.54300000000001</v>
      </c>
      <c r="K11" s="88">
        <f t="shared" si="4"/>
        <v>253.03950000000003</v>
      </c>
      <c r="L11" s="88">
        <f t="shared" si="5"/>
        <v>253.03950000000003</v>
      </c>
      <c r="M11" s="88"/>
      <c r="N11" s="88">
        <f t="shared" si="6"/>
        <v>17.503500000000003</v>
      </c>
      <c r="O11" s="88">
        <f t="shared" si="7"/>
        <v>17.503500000000003</v>
      </c>
      <c r="P11" s="88"/>
      <c r="Q11" s="88">
        <f t="shared" si="8"/>
        <v>284.07015000000001</v>
      </c>
      <c r="R11" s="88">
        <f t="shared" si="9"/>
        <v>265.69147500000003</v>
      </c>
      <c r="S11" s="88">
        <f t="shared" si="10"/>
        <v>265.69147500000003</v>
      </c>
      <c r="T11" s="88"/>
      <c r="U11" s="88">
        <f t="shared" si="11"/>
        <v>18.378675000000005</v>
      </c>
      <c r="V11" s="88">
        <f t="shared" si="12"/>
        <v>18.378675000000005</v>
      </c>
      <c r="W11" s="88"/>
    </row>
    <row r="12" spans="1:24">
      <c r="A12" s="76"/>
      <c r="B12" s="90" t="s">
        <v>128</v>
      </c>
      <c r="C12" s="88">
        <f t="shared" si="0"/>
        <v>502</v>
      </c>
      <c r="D12" s="88">
        <f t="shared" si="1"/>
        <v>0</v>
      </c>
      <c r="E12" s="88"/>
      <c r="F12" s="88"/>
      <c r="G12" s="88">
        <f t="shared" si="2"/>
        <v>502</v>
      </c>
      <c r="H12" s="88">
        <v>502</v>
      </c>
      <c r="I12" s="88"/>
      <c r="J12" s="88">
        <f t="shared" si="3"/>
        <v>527.1</v>
      </c>
      <c r="K12" s="88">
        <f t="shared" si="4"/>
        <v>0</v>
      </c>
      <c r="L12" s="88">
        <f t="shared" si="5"/>
        <v>0</v>
      </c>
      <c r="M12" s="88"/>
      <c r="N12" s="88">
        <f t="shared" si="6"/>
        <v>527.1</v>
      </c>
      <c r="O12" s="88">
        <f t="shared" si="7"/>
        <v>527.1</v>
      </c>
      <c r="P12" s="88"/>
      <c r="Q12" s="88">
        <f t="shared" si="8"/>
        <v>553.45500000000004</v>
      </c>
      <c r="R12" s="88">
        <f t="shared" si="9"/>
        <v>0</v>
      </c>
      <c r="S12" s="88">
        <f t="shared" si="10"/>
        <v>0</v>
      </c>
      <c r="T12" s="88"/>
      <c r="U12" s="88">
        <f t="shared" si="11"/>
        <v>553.45500000000004</v>
      </c>
      <c r="V12" s="88">
        <f t="shared" si="12"/>
        <v>553.45500000000004</v>
      </c>
      <c r="W12" s="88"/>
    </row>
    <row r="13" spans="1:24">
      <c r="A13" s="76"/>
      <c r="B13" s="90" t="s">
        <v>178</v>
      </c>
      <c r="C13" s="88">
        <f t="shared" si="0"/>
        <v>581.14</v>
      </c>
      <c r="D13" s="88">
        <f t="shared" si="1"/>
        <v>208.76</v>
      </c>
      <c r="E13" s="88">
        <v>208.76</v>
      </c>
      <c r="F13" s="88"/>
      <c r="G13" s="88">
        <f t="shared" si="2"/>
        <v>372.38</v>
      </c>
      <c r="H13" s="88">
        <v>372.38</v>
      </c>
      <c r="I13" s="88"/>
      <c r="J13" s="88">
        <f t="shared" si="3"/>
        <v>610.197</v>
      </c>
      <c r="K13" s="88">
        <f t="shared" si="4"/>
        <v>219.19800000000001</v>
      </c>
      <c r="L13" s="88">
        <f t="shared" si="5"/>
        <v>219.19800000000001</v>
      </c>
      <c r="M13" s="88"/>
      <c r="N13" s="88">
        <f t="shared" si="6"/>
        <v>390.99900000000002</v>
      </c>
      <c r="O13" s="88">
        <f t="shared" si="7"/>
        <v>390.99900000000002</v>
      </c>
      <c r="P13" s="88"/>
      <c r="Q13" s="88">
        <f t="shared" si="8"/>
        <v>640.70685000000003</v>
      </c>
      <c r="R13" s="88">
        <f t="shared" si="9"/>
        <v>230.15790000000001</v>
      </c>
      <c r="S13" s="88">
        <f t="shared" si="10"/>
        <v>230.15790000000001</v>
      </c>
      <c r="T13" s="88"/>
      <c r="U13" s="88">
        <f t="shared" si="11"/>
        <v>410.54895000000005</v>
      </c>
      <c r="V13" s="88">
        <f t="shared" si="12"/>
        <v>410.54895000000005</v>
      </c>
      <c r="W13" s="88"/>
    </row>
    <row r="14" spans="1:24">
      <c r="A14" s="76"/>
      <c r="B14" s="90" t="s">
        <v>132</v>
      </c>
      <c r="C14" s="88">
        <f t="shared" si="0"/>
        <v>1278.8499999999999</v>
      </c>
      <c r="D14" s="88">
        <f t="shared" si="1"/>
        <v>666</v>
      </c>
      <c r="E14" s="88">
        <v>666</v>
      </c>
      <c r="F14" s="88"/>
      <c r="G14" s="88">
        <f t="shared" si="2"/>
        <v>612.85</v>
      </c>
      <c r="H14" s="88">
        <v>612.85</v>
      </c>
      <c r="I14" s="88"/>
      <c r="J14" s="88">
        <f t="shared" si="3"/>
        <v>1342.7925</v>
      </c>
      <c r="K14" s="88">
        <f t="shared" si="4"/>
        <v>699.30000000000007</v>
      </c>
      <c r="L14" s="88">
        <f t="shared" si="5"/>
        <v>699.30000000000007</v>
      </c>
      <c r="M14" s="88"/>
      <c r="N14" s="88">
        <f t="shared" si="6"/>
        <v>643.49250000000006</v>
      </c>
      <c r="O14" s="88">
        <f t="shared" si="7"/>
        <v>643.49250000000006</v>
      </c>
      <c r="P14" s="88"/>
      <c r="Q14" s="88">
        <f t="shared" si="8"/>
        <v>1409.9321250000003</v>
      </c>
      <c r="R14" s="88">
        <f t="shared" si="9"/>
        <v>734.2650000000001</v>
      </c>
      <c r="S14" s="88">
        <f t="shared" si="10"/>
        <v>734.2650000000001</v>
      </c>
      <c r="T14" s="88"/>
      <c r="U14" s="88">
        <f t="shared" si="11"/>
        <v>675.66712500000006</v>
      </c>
      <c r="V14" s="88">
        <f t="shared" si="12"/>
        <v>675.66712500000006</v>
      </c>
      <c r="W14" s="88"/>
    </row>
    <row r="15" spans="1:24">
      <c r="A15" s="76"/>
      <c r="B15" s="90" t="s">
        <v>130</v>
      </c>
      <c r="C15" s="88">
        <f t="shared" si="0"/>
        <v>11.7</v>
      </c>
      <c r="D15" s="88">
        <f t="shared" si="1"/>
        <v>0</v>
      </c>
      <c r="E15" s="88"/>
      <c r="F15" s="88"/>
      <c r="G15" s="88">
        <f t="shared" si="2"/>
        <v>11.7</v>
      </c>
      <c r="H15" s="88">
        <v>11.7</v>
      </c>
      <c r="I15" s="88"/>
      <c r="J15" s="88">
        <f t="shared" si="3"/>
        <v>12.285</v>
      </c>
      <c r="K15" s="88">
        <f t="shared" si="4"/>
        <v>0</v>
      </c>
      <c r="L15" s="88">
        <f t="shared" si="5"/>
        <v>0</v>
      </c>
      <c r="M15" s="88"/>
      <c r="N15" s="88">
        <f t="shared" si="6"/>
        <v>12.285</v>
      </c>
      <c r="O15" s="88">
        <f t="shared" si="7"/>
        <v>12.285</v>
      </c>
      <c r="P15" s="88"/>
      <c r="Q15" s="88">
        <f t="shared" si="8"/>
        <v>12.89925</v>
      </c>
      <c r="R15" s="88">
        <f t="shared" si="9"/>
        <v>0</v>
      </c>
      <c r="S15" s="88">
        <f t="shared" si="10"/>
        <v>0</v>
      </c>
      <c r="T15" s="88"/>
      <c r="U15" s="88">
        <f t="shared" si="11"/>
        <v>12.89925</v>
      </c>
      <c r="V15" s="88">
        <f t="shared" si="12"/>
        <v>12.89925</v>
      </c>
      <c r="W15" s="88"/>
    </row>
    <row r="16" spans="1:24">
      <c r="A16" s="76"/>
      <c r="B16" s="90" t="s">
        <v>21</v>
      </c>
      <c r="C16" s="88">
        <f t="shared" si="0"/>
        <v>360</v>
      </c>
      <c r="D16" s="88">
        <f t="shared" si="1"/>
        <v>360</v>
      </c>
      <c r="E16" s="88">
        <v>360</v>
      </c>
      <c r="F16" s="88"/>
      <c r="G16" s="88">
        <f t="shared" si="2"/>
        <v>0</v>
      </c>
      <c r="H16" s="88"/>
      <c r="I16" s="88"/>
      <c r="J16" s="88">
        <f t="shared" si="3"/>
        <v>378</v>
      </c>
      <c r="K16" s="88">
        <f t="shared" si="4"/>
        <v>378</v>
      </c>
      <c r="L16" s="88">
        <f t="shared" si="5"/>
        <v>378</v>
      </c>
      <c r="M16" s="88"/>
      <c r="N16" s="88">
        <f t="shared" si="6"/>
        <v>0</v>
      </c>
      <c r="O16" s="88">
        <f t="shared" si="7"/>
        <v>0</v>
      </c>
      <c r="P16" s="88"/>
      <c r="Q16" s="88">
        <f t="shared" si="8"/>
        <v>396.90000000000003</v>
      </c>
      <c r="R16" s="88">
        <f t="shared" si="9"/>
        <v>396.90000000000003</v>
      </c>
      <c r="S16" s="88">
        <f t="shared" si="10"/>
        <v>396.90000000000003</v>
      </c>
      <c r="T16" s="88"/>
      <c r="U16" s="88">
        <f t="shared" si="11"/>
        <v>0</v>
      </c>
      <c r="V16" s="88">
        <f t="shared" si="12"/>
        <v>0</v>
      </c>
      <c r="W16" s="88"/>
    </row>
    <row r="17" spans="1:23">
      <c r="A17" s="76"/>
      <c r="B17" s="90" t="s">
        <v>22</v>
      </c>
      <c r="C17" s="88">
        <f t="shared" si="0"/>
        <v>180</v>
      </c>
      <c r="D17" s="88">
        <f t="shared" si="1"/>
        <v>180</v>
      </c>
      <c r="E17" s="88">
        <v>180</v>
      </c>
      <c r="F17" s="88"/>
      <c r="G17" s="88">
        <f t="shared" si="2"/>
        <v>0</v>
      </c>
      <c r="H17" s="88"/>
      <c r="I17" s="88"/>
      <c r="J17" s="88">
        <f t="shared" si="3"/>
        <v>189</v>
      </c>
      <c r="K17" s="88">
        <f t="shared" si="4"/>
        <v>189</v>
      </c>
      <c r="L17" s="88">
        <f t="shared" si="5"/>
        <v>189</v>
      </c>
      <c r="M17" s="88"/>
      <c r="N17" s="88">
        <f t="shared" si="6"/>
        <v>0</v>
      </c>
      <c r="O17" s="88">
        <f t="shared" si="7"/>
        <v>0</v>
      </c>
      <c r="P17" s="88"/>
      <c r="Q17" s="88">
        <f t="shared" si="8"/>
        <v>198.45000000000002</v>
      </c>
      <c r="R17" s="88">
        <f t="shared" si="9"/>
        <v>198.45000000000002</v>
      </c>
      <c r="S17" s="88">
        <f t="shared" si="10"/>
        <v>198.45000000000002</v>
      </c>
      <c r="T17" s="88"/>
      <c r="U17" s="88">
        <f t="shared" si="11"/>
        <v>0</v>
      </c>
      <c r="V17" s="88">
        <f t="shared" si="12"/>
        <v>0</v>
      </c>
      <c r="W17" s="88"/>
    </row>
    <row r="18" spans="1:23">
      <c r="A18" s="76"/>
      <c r="B18" s="90" t="s">
        <v>133</v>
      </c>
      <c r="C18" s="88">
        <f t="shared" si="0"/>
        <v>4.3099999999999996</v>
      </c>
      <c r="D18" s="88">
        <f t="shared" si="1"/>
        <v>4.3099999999999996</v>
      </c>
      <c r="E18" s="88">
        <v>4.3099999999999996</v>
      </c>
      <c r="F18" s="88"/>
      <c r="G18" s="88">
        <f t="shared" si="2"/>
        <v>0</v>
      </c>
      <c r="H18" s="88"/>
      <c r="I18" s="88"/>
      <c r="J18" s="88">
        <f t="shared" si="3"/>
        <v>4.5255000000000001</v>
      </c>
      <c r="K18" s="88">
        <f t="shared" si="4"/>
        <v>4.5255000000000001</v>
      </c>
      <c r="L18" s="88">
        <f t="shared" si="5"/>
        <v>4.5255000000000001</v>
      </c>
      <c r="M18" s="88"/>
      <c r="N18" s="88">
        <f t="shared" si="6"/>
        <v>0</v>
      </c>
      <c r="O18" s="88">
        <f t="shared" si="7"/>
        <v>0</v>
      </c>
      <c r="P18" s="88"/>
      <c r="Q18" s="88">
        <f t="shared" si="8"/>
        <v>4.7517750000000003</v>
      </c>
      <c r="R18" s="88">
        <f t="shared" si="9"/>
        <v>4.7517750000000003</v>
      </c>
      <c r="S18" s="88">
        <f t="shared" si="10"/>
        <v>4.7517750000000003</v>
      </c>
      <c r="T18" s="88"/>
      <c r="U18" s="88">
        <f t="shared" si="11"/>
        <v>0</v>
      </c>
      <c r="V18" s="88">
        <f t="shared" si="12"/>
        <v>0</v>
      </c>
      <c r="W18" s="88"/>
    </row>
    <row r="19" spans="1:23">
      <c r="A19" s="77"/>
      <c r="B19" s="90" t="s">
        <v>23</v>
      </c>
      <c r="C19" s="88">
        <f t="shared" si="0"/>
        <v>9.08</v>
      </c>
      <c r="D19" s="88">
        <f t="shared" si="1"/>
        <v>9.08</v>
      </c>
      <c r="E19" s="88">
        <v>9.08</v>
      </c>
      <c r="F19" s="88"/>
      <c r="G19" s="88">
        <f t="shared" si="2"/>
        <v>0</v>
      </c>
      <c r="H19" s="88"/>
      <c r="I19" s="88"/>
      <c r="J19" s="88">
        <f t="shared" si="3"/>
        <v>9.5340000000000007</v>
      </c>
      <c r="K19" s="88">
        <f t="shared" si="4"/>
        <v>9.5340000000000007</v>
      </c>
      <c r="L19" s="88">
        <f t="shared" si="5"/>
        <v>9.5340000000000007</v>
      </c>
      <c r="M19" s="88"/>
      <c r="N19" s="88">
        <f t="shared" si="6"/>
        <v>0</v>
      </c>
      <c r="O19" s="88">
        <f t="shared" si="7"/>
        <v>0</v>
      </c>
      <c r="P19" s="88"/>
      <c r="Q19" s="88">
        <f t="shared" si="8"/>
        <v>10.010700000000002</v>
      </c>
      <c r="R19" s="88">
        <f t="shared" si="9"/>
        <v>10.010700000000002</v>
      </c>
      <c r="S19" s="88">
        <f t="shared" si="10"/>
        <v>10.010700000000002</v>
      </c>
      <c r="T19" s="88"/>
      <c r="U19" s="88">
        <f t="shared" si="11"/>
        <v>0</v>
      </c>
      <c r="V19" s="88">
        <f t="shared" si="12"/>
        <v>0</v>
      </c>
      <c r="W19" s="88"/>
    </row>
    <row r="20" spans="1:23">
      <c r="A20" s="77"/>
      <c r="B20" s="90" t="s">
        <v>24</v>
      </c>
      <c r="C20" s="88">
        <f t="shared" si="0"/>
        <v>96.82</v>
      </c>
      <c r="D20" s="88">
        <f t="shared" si="1"/>
        <v>96.82</v>
      </c>
      <c r="E20" s="88">
        <v>96.82</v>
      </c>
      <c r="F20" s="88"/>
      <c r="G20" s="88">
        <f t="shared" si="2"/>
        <v>0</v>
      </c>
      <c r="H20" s="88"/>
      <c r="I20" s="88"/>
      <c r="J20" s="88">
        <f t="shared" si="3"/>
        <v>101.661</v>
      </c>
      <c r="K20" s="88">
        <f t="shared" si="4"/>
        <v>101.661</v>
      </c>
      <c r="L20" s="88">
        <f t="shared" si="5"/>
        <v>101.661</v>
      </c>
      <c r="M20" s="88"/>
      <c r="N20" s="88">
        <f t="shared" si="6"/>
        <v>0</v>
      </c>
      <c r="O20" s="88">
        <f t="shared" si="7"/>
        <v>0</v>
      </c>
      <c r="P20" s="88"/>
      <c r="Q20" s="88">
        <f t="shared" si="8"/>
        <v>106.74405</v>
      </c>
      <c r="R20" s="88">
        <f t="shared" si="9"/>
        <v>106.74405</v>
      </c>
      <c r="S20" s="88">
        <f t="shared" si="10"/>
        <v>106.74405</v>
      </c>
      <c r="T20" s="88"/>
      <c r="U20" s="88">
        <f t="shared" si="11"/>
        <v>0</v>
      </c>
      <c r="V20" s="88">
        <f t="shared" si="12"/>
        <v>0</v>
      </c>
      <c r="W20" s="88"/>
    </row>
    <row r="21" spans="1:23">
      <c r="A21" s="77"/>
      <c r="B21" s="90" t="s">
        <v>179</v>
      </c>
      <c r="C21" s="88">
        <f t="shared" si="0"/>
        <v>60.38</v>
      </c>
      <c r="D21" s="88">
        <f t="shared" si="1"/>
        <v>60.38</v>
      </c>
      <c r="E21" s="88">
        <v>60.38</v>
      </c>
      <c r="F21" s="88"/>
      <c r="G21" s="88">
        <f t="shared" si="2"/>
        <v>0</v>
      </c>
      <c r="H21" s="88"/>
      <c r="I21" s="88"/>
      <c r="J21" s="88">
        <f t="shared" si="3"/>
        <v>63.399000000000008</v>
      </c>
      <c r="K21" s="88">
        <f t="shared" si="4"/>
        <v>63.399000000000008</v>
      </c>
      <c r="L21" s="88">
        <f t="shared" si="5"/>
        <v>63.399000000000008</v>
      </c>
      <c r="M21" s="88"/>
      <c r="N21" s="88">
        <f t="shared" si="6"/>
        <v>0</v>
      </c>
      <c r="O21" s="88">
        <f t="shared" si="7"/>
        <v>0</v>
      </c>
      <c r="P21" s="88"/>
      <c r="Q21" s="88">
        <f t="shared" si="8"/>
        <v>66.568950000000015</v>
      </c>
      <c r="R21" s="88">
        <f t="shared" si="9"/>
        <v>66.568950000000015</v>
      </c>
      <c r="S21" s="88">
        <f t="shared" si="10"/>
        <v>66.568950000000015</v>
      </c>
      <c r="T21" s="88"/>
      <c r="U21" s="88">
        <f t="shared" si="11"/>
        <v>0</v>
      </c>
      <c r="V21" s="88">
        <f t="shared" si="12"/>
        <v>0</v>
      </c>
      <c r="W21" s="88"/>
    </row>
    <row r="22" spans="1:23">
      <c r="A22" s="77"/>
      <c r="B22" s="90" t="s">
        <v>25</v>
      </c>
      <c r="C22" s="88">
        <f t="shared" si="0"/>
        <v>84.06</v>
      </c>
      <c r="D22" s="88">
        <f t="shared" si="1"/>
        <v>84.06</v>
      </c>
      <c r="E22" s="88">
        <v>84.06</v>
      </c>
      <c r="F22" s="88"/>
      <c r="G22" s="88">
        <f t="shared" si="2"/>
        <v>0</v>
      </c>
      <c r="H22" s="88"/>
      <c r="I22" s="88"/>
      <c r="J22" s="88">
        <f t="shared" si="3"/>
        <v>88.263000000000005</v>
      </c>
      <c r="K22" s="88">
        <f t="shared" si="4"/>
        <v>88.263000000000005</v>
      </c>
      <c r="L22" s="88">
        <f t="shared" si="5"/>
        <v>88.263000000000005</v>
      </c>
      <c r="M22" s="88"/>
      <c r="N22" s="88">
        <f t="shared" si="6"/>
        <v>0</v>
      </c>
      <c r="O22" s="88">
        <f t="shared" si="7"/>
        <v>0</v>
      </c>
      <c r="P22" s="88"/>
      <c r="Q22" s="88">
        <f t="shared" si="8"/>
        <v>92.676150000000007</v>
      </c>
      <c r="R22" s="88">
        <f t="shared" si="9"/>
        <v>92.676150000000007</v>
      </c>
      <c r="S22" s="88">
        <f t="shared" si="10"/>
        <v>92.676150000000007</v>
      </c>
      <c r="T22" s="88"/>
      <c r="U22" s="88">
        <f t="shared" si="11"/>
        <v>0</v>
      </c>
      <c r="V22" s="88">
        <f t="shared" si="12"/>
        <v>0</v>
      </c>
      <c r="W22" s="88"/>
    </row>
    <row r="23" spans="1:23">
      <c r="A23" s="77"/>
      <c r="B23" s="90" t="s">
        <v>181</v>
      </c>
      <c r="C23" s="88">
        <f t="shared" si="0"/>
        <v>291.73</v>
      </c>
      <c r="D23" s="88">
        <f t="shared" si="1"/>
        <v>0</v>
      </c>
      <c r="E23" s="88"/>
      <c r="F23" s="88"/>
      <c r="G23" s="88">
        <f t="shared" si="2"/>
        <v>291.73</v>
      </c>
      <c r="H23" s="88">
        <v>291.73</v>
      </c>
      <c r="I23" s="88"/>
      <c r="J23" s="88">
        <f t="shared" si="3"/>
        <v>306.31650000000002</v>
      </c>
      <c r="K23" s="88">
        <f t="shared" si="4"/>
        <v>0</v>
      </c>
      <c r="L23" s="88">
        <f t="shared" si="5"/>
        <v>0</v>
      </c>
      <c r="M23" s="88"/>
      <c r="N23" s="88">
        <f t="shared" si="6"/>
        <v>306.31650000000002</v>
      </c>
      <c r="O23" s="88">
        <f t="shared" si="7"/>
        <v>306.31650000000002</v>
      </c>
      <c r="P23" s="88"/>
      <c r="Q23" s="88">
        <f t="shared" si="8"/>
        <v>321.63232500000004</v>
      </c>
      <c r="R23" s="88">
        <f t="shared" si="9"/>
        <v>0</v>
      </c>
      <c r="S23" s="88">
        <f t="shared" si="10"/>
        <v>0</v>
      </c>
      <c r="T23" s="88"/>
      <c r="U23" s="88">
        <f t="shared" si="11"/>
        <v>321.63232500000004</v>
      </c>
      <c r="V23" s="88">
        <f t="shared" si="12"/>
        <v>321.63232500000004</v>
      </c>
      <c r="W23" s="88"/>
    </row>
    <row r="24" spans="1:23">
      <c r="A24" s="77"/>
      <c r="B24" s="90" t="s">
        <v>183</v>
      </c>
      <c r="C24" s="88">
        <f t="shared" si="0"/>
        <v>5.35</v>
      </c>
      <c r="D24" s="88">
        <f t="shared" si="1"/>
        <v>0</v>
      </c>
      <c r="E24" s="88"/>
      <c r="F24" s="88"/>
      <c r="G24" s="88">
        <f t="shared" si="2"/>
        <v>5.35</v>
      </c>
      <c r="H24" s="88">
        <v>5.35</v>
      </c>
      <c r="I24" s="88"/>
      <c r="J24" s="88">
        <f t="shared" si="3"/>
        <v>5.6174999999999997</v>
      </c>
      <c r="K24" s="88">
        <f t="shared" si="4"/>
        <v>0</v>
      </c>
      <c r="L24" s="88">
        <f t="shared" si="5"/>
        <v>0</v>
      </c>
      <c r="M24" s="88"/>
      <c r="N24" s="88">
        <f t="shared" si="6"/>
        <v>5.6174999999999997</v>
      </c>
      <c r="O24" s="88">
        <f t="shared" si="7"/>
        <v>5.6174999999999997</v>
      </c>
      <c r="P24" s="88"/>
      <c r="Q24" s="88">
        <f t="shared" si="8"/>
        <v>5.8983749999999997</v>
      </c>
      <c r="R24" s="88">
        <f t="shared" si="9"/>
        <v>0</v>
      </c>
      <c r="S24" s="88">
        <f t="shared" si="10"/>
        <v>0</v>
      </c>
      <c r="T24" s="88"/>
      <c r="U24" s="88">
        <f t="shared" si="11"/>
        <v>5.8983749999999997</v>
      </c>
      <c r="V24" s="88">
        <f t="shared" si="12"/>
        <v>5.8983749999999997</v>
      </c>
      <c r="W24" s="88"/>
    </row>
    <row r="25" spans="1:23">
      <c r="A25" s="77"/>
      <c r="B25" s="90" t="s">
        <v>26</v>
      </c>
      <c r="C25" s="88">
        <f t="shared" si="0"/>
        <v>298.39999999999998</v>
      </c>
      <c r="D25" s="88">
        <f t="shared" si="1"/>
        <v>298.39999999999998</v>
      </c>
      <c r="E25" s="88">
        <v>298.39999999999998</v>
      </c>
      <c r="F25" s="88"/>
      <c r="G25" s="88">
        <f t="shared" si="2"/>
        <v>0</v>
      </c>
      <c r="H25" s="88"/>
      <c r="I25" s="88"/>
      <c r="J25" s="88">
        <f t="shared" si="3"/>
        <v>313.32</v>
      </c>
      <c r="K25" s="88">
        <f t="shared" si="4"/>
        <v>313.32</v>
      </c>
      <c r="L25" s="88">
        <f t="shared" si="5"/>
        <v>313.32</v>
      </c>
      <c r="M25" s="88"/>
      <c r="N25" s="88">
        <f t="shared" si="6"/>
        <v>0</v>
      </c>
      <c r="O25" s="88">
        <f t="shared" si="7"/>
        <v>0</v>
      </c>
      <c r="P25" s="88"/>
      <c r="Q25" s="88">
        <f t="shared" si="8"/>
        <v>328.98599999999999</v>
      </c>
      <c r="R25" s="88">
        <f t="shared" si="9"/>
        <v>328.98599999999999</v>
      </c>
      <c r="S25" s="88">
        <f t="shared" si="10"/>
        <v>328.98599999999999</v>
      </c>
      <c r="T25" s="88"/>
      <c r="U25" s="88">
        <f t="shared" si="11"/>
        <v>0</v>
      </c>
      <c r="V25" s="88">
        <f t="shared" si="12"/>
        <v>0</v>
      </c>
      <c r="W25" s="88"/>
    </row>
    <row r="26" spans="1:23">
      <c r="A26" s="77"/>
      <c r="B26" s="90"/>
      <c r="C26" s="76"/>
      <c r="D26" s="76"/>
      <c r="E26" s="76"/>
      <c r="F26" s="76"/>
      <c r="G26" s="76"/>
      <c r="H26" s="76"/>
      <c r="I26" s="76"/>
      <c r="J26" s="76"/>
      <c r="K26" s="76"/>
      <c r="L26" s="76"/>
      <c r="M26" s="76"/>
      <c r="N26" s="76"/>
      <c r="O26" s="76"/>
      <c r="P26" s="76"/>
      <c r="Q26" s="76"/>
      <c r="R26" s="76"/>
      <c r="S26" s="76"/>
      <c r="T26" s="76"/>
      <c r="U26" s="76"/>
      <c r="V26" s="76"/>
      <c r="W26" s="76"/>
    </row>
    <row r="27" spans="1:23">
      <c r="A27" s="77"/>
      <c r="B27" s="90"/>
      <c r="C27" s="76"/>
      <c r="D27" s="76"/>
      <c r="E27" s="76"/>
      <c r="F27" s="76"/>
      <c r="G27" s="76"/>
      <c r="H27" s="76"/>
      <c r="I27" s="76"/>
      <c r="J27" s="76"/>
      <c r="K27" s="76"/>
      <c r="L27" s="76"/>
      <c r="M27" s="76"/>
      <c r="N27" s="76"/>
      <c r="O27" s="76"/>
      <c r="P27" s="76"/>
      <c r="Q27" s="76"/>
      <c r="R27" s="76"/>
      <c r="S27" s="76"/>
      <c r="T27" s="76"/>
      <c r="U27" s="76"/>
      <c r="V27" s="76"/>
      <c r="W27" s="76"/>
    </row>
    <row r="28" spans="1:23">
      <c r="A28" s="77"/>
      <c r="B28" s="90"/>
      <c r="C28" s="76"/>
      <c r="D28" s="76"/>
      <c r="E28" s="76"/>
      <c r="F28" s="76"/>
      <c r="G28" s="76"/>
      <c r="H28" s="76"/>
      <c r="I28" s="76"/>
      <c r="J28" s="76"/>
      <c r="K28" s="76"/>
      <c r="L28" s="76"/>
      <c r="M28" s="76"/>
      <c r="N28" s="76"/>
      <c r="O28" s="76"/>
      <c r="P28" s="76"/>
      <c r="Q28" s="76"/>
      <c r="R28" s="76"/>
      <c r="S28" s="76"/>
      <c r="T28" s="76"/>
      <c r="U28" s="76"/>
      <c r="V28" s="76"/>
      <c r="W28" s="76"/>
    </row>
    <row r="29" spans="1:23">
      <c r="A29" s="77"/>
      <c r="B29" s="90"/>
      <c r="C29" s="76"/>
      <c r="D29" s="76"/>
      <c r="E29" s="76"/>
      <c r="F29" s="76"/>
      <c r="G29" s="76"/>
      <c r="H29" s="76"/>
      <c r="I29" s="76"/>
      <c r="J29" s="76"/>
      <c r="K29" s="76"/>
      <c r="L29" s="76"/>
      <c r="M29" s="76"/>
      <c r="N29" s="76"/>
      <c r="O29" s="76"/>
      <c r="P29" s="76"/>
      <c r="Q29" s="76"/>
      <c r="R29" s="76"/>
      <c r="S29" s="76"/>
      <c r="T29" s="76"/>
      <c r="U29" s="76"/>
      <c r="V29" s="76"/>
      <c r="W29" s="76"/>
    </row>
    <row r="30" spans="1:23">
      <c r="A30" s="77"/>
      <c r="B30" s="90"/>
      <c r="C30" s="76"/>
      <c r="D30" s="76"/>
      <c r="E30" s="76"/>
      <c r="F30" s="76"/>
      <c r="G30" s="76"/>
      <c r="H30" s="76"/>
      <c r="I30" s="76"/>
      <c r="J30" s="76"/>
      <c r="K30" s="76"/>
      <c r="L30" s="76"/>
      <c r="M30" s="76"/>
      <c r="N30" s="76"/>
      <c r="O30" s="76"/>
      <c r="P30" s="76"/>
      <c r="Q30" s="76"/>
      <c r="R30" s="76"/>
      <c r="S30" s="76"/>
      <c r="T30" s="76"/>
      <c r="U30" s="76"/>
      <c r="V30" s="76"/>
      <c r="W30" s="76"/>
    </row>
    <row r="31" spans="1:23">
      <c r="A31" s="77"/>
      <c r="B31" s="90"/>
      <c r="C31" s="76"/>
      <c r="D31" s="76"/>
      <c r="E31" s="76"/>
      <c r="F31" s="76"/>
      <c r="G31" s="76"/>
      <c r="H31" s="76"/>
      <c r="I31" s="76"/>
      <c r="J31" s="76"/>
      <c r="K31" s="76"/>
      <c r="L31" s="76"/>
      <c r="M31" s="76"/>
      <c r="N31" s="76"/>
      <c r="O31" s="76"/>
      <c r="P31" s="76"/>
      <c r="Q31" s="76"/>
      <c r="R31" s="76"/>
      <c r="S31" s="76"/>
      <c r="T31" s="76"/>
      <c r="U31" s="76"/>
      <c r="V31" s="76"/>
      <c r="W31" s="76"/>
    </row>
    <row r="32" spans="1:23">
      <c r="A32" s="77"/>
      <c r="B32" s="90"/>
      <c r="C32" s="76"/>
      <c r="D32" s="76"/>
      <c r="E32" s="76"/>
      <c r="F32" s="76"/>
      <c r="G32" s="76"/>
      <c r="H32" s="76"/>
      <c r="I32" s="76"/>
      <c r="J32" s="76"/>
      <c r="K32" s="76"/>
      <c r="L32" s="76"/>
      <c r="M32" s="76"/>
      <c r="N32" s="76"/>
      <c r="O32" s="76"/>
      <c r="P32" s="76"/>
      <c r="Q32" s="76"/>
      <c r="R32" s="76"/>
      <c r="S32" s="76"/>
      <c r="T32" s="76"/>
      <c r="U32" s="76"/>
      <c r="V32" s="76"/>
      <c r="W32" s="76"/>
    </row>
    <row r="33" spans="1:23">
      <c r="A33" s="77"/>
      <c r="B33" s="90"/>
      <c r="C33" s="76"/>
      <c r="D33" s="76"/>
      <c r="E33" s="76"/>
      <c r="F33" s="76"/>
      <c r="G33" s="76"/>
      <c r="H33" s="76"/>
      <c r="I33" s="76"/>
      <c r="J33" s="76"/>
      <c r="K33" s="76"/>
      <c r="L33" s="76"/>
      <c r="M33" s="76"/>
      <c r="N33" s="76"/>
      <c r="O33" s="76"/>
      <c r="P33" s="76"/>
      <c r="Q33" s="76"/>
      <c r="R33" s="76"/>
      <c r="S33" s="76"/>
      <c r="T33" s="76"/>
      <c r="U33" s="76"/>
      <c r="V33" s="76"/>
      <c r="W33" s="76"/>
    </row>
    <row r="34" spans="1:23">
      <c r="A34" s="77"/>
      <c r="B34" s="91"/>
      <c r="C34" s="76"/>
      <c r="D34" s="76"/>
      <c r="E34" s="76"/>
      <c r="F34" s="76"/>
      <c r="G34" s="76"/>
      <c r="H34" s="76"/>
      <c r="I34" s="76"/>
      <c r="J34" s="76"/>
      <c r="K34" s="76"/>
      <c r="L34" s="76"/>
      <c r="M34" s="76"/>
      <c r="N34" s="76"/>
      <c r="O34" s="76"/>
      <c r="P34" s="76"/>
      <c r="Q34" s="76"/>
      <c r="R34" s="76"/>
      <c r="S34" s="76"/>
      <c r="T34" s="76"/>
      <c r="U34" s="76"/>
      <c r="V34" s="76"/>
      <c r="W34" s="76"/>
    </row>
    <row r="35" spans="1:23">
      <c r="A35" s="77"/>
      <c r="B35" s="91"/>
      <c r="C35" s="76"/>
      <c r="D35" s="76"/>
      <c r="E35" s="76"/>
      <c r="F35" s="76"/>
      <c r="G35" s="76"/>
      <c r="H35" s="76"/>
      <c r="I35" s="76"/>
      <c r="J35" s="76"/>
      <c r="K35" s="76"/>
      <c r="L35" s="76"/>
      <c r="M35" s="76"/>
      <c r="N35" s="76"/>
      <c r="O35" s="76"/>
      <c r="P35" s="76"/>
      <c r="Q35" s="76"/>
      <c r="R35" s="76"/>
      <c r="S35" s="76"/>
      <c r="T35" s="76"/>
      <c r="U35" s="76"/>
      <c r="V35" s="76"/>
      <c r="W35" s="76"/>
    </row>
    <row r="36" spans="1:23">
      <c r="A36" s="77"/>
      <c r="B36" s="76"/>
      <c r="C36" s="76"/>
      <c r="D36" s="76"/>
      <c r="E36" s="76"/>
      <c r="F36" s="76"/>
      <c r="G36" s="76"/>
      <c r="H36" s="76"/>
      <c r="I36" s="76"/>
      <c r="J36" s="76"/>
      <c r="K36" s="76"/>
      <c r="L36" s="76"/>
      <c r="M36" s="76"/>
      <c r="N36" s="76"/>
      <c r="O36" s="76"/>
      <c r="P36" s="76"/>
      <c r="Q36" s="76"/>
      <c r="R36" s="76"/>
      <c r="S36" s="76"/>
      <c r="T36" s="76"/>
      <c r="U36" s="76"/>
      <c r="V36" s="76"/>
      <c r="W36" s="76"/>
    </row>
    <row r="37" spans="1:23">
      <c r="A37" s="77"/>
      <c r="B37" s="76"/>
      <c r="C37" s="76"/>
      <c r="D37" s="76"/>
      <c r="E37" s="76"/>
      <c r="F37" s="76"/>
      <c r="G37" s="76"/>
      <c r="H37" s="76"/>
      <c r="I37" s="76"/>
      <c r="J37" s="76"/>
      <c r="K37" s="76"/>
      <c r="L37" s="76"/>
      <c r="M37" s="76"/>
      <c r="N37" s="76"/>
      <c r="O37" s="76"/>
      <c r="P37" s="76"/>
      <c r="Q37" s="76"/>
      <c r="R37" s="76"/>
      <c r="S37" s="76"/>
      <c r="T37" s="76"/>
      <c r="U37" s="76"/>
      <c r="V37" s="76"/>
      <c r="W37" s="76"/>
    </row>
    <row r="38" spans="1:23">
      <c r="A38" s="77"/>
      <c r="B38" s="76"/>
      <c r="C38" s="76"/>
      <c r="D38" s="76"/>
      <c r="E38" s="76"/>
      <c r="F38" s="76"/>
      <c r="G38" s="76"/>
      <c r="H38" s="76"/>
      <c r="I38" s="76"/>
      <c r="J38" s="76"/>
      <c r="K38" s="76"/>
      <c r="L38" s="76"/>
      <c r="M38" s="76"/>
      <c r="N38" s="76"/>
      <c r="O38" s="76"/>
      <c r="P38" s="76"/>
      <c r="Q38" s="76"/>
      <c r="R38" s="76"/>
      <c r="S38" s="76"/>
      <c r="T38" s="76"/>
      <c r="U38" s="76"/>
      <c r="V38" s="76"/>
      <c r="W38" s="76"/>
    </row>
    <row r="39" spans="1:23">
      <c r="A39" s="77"/>
      <c r="B39" s="77"/>
      <c r="C39" s="77"/>
      <c r="D39" s="77"/>
      <c r="E39" s="77"/>
      <c r="F39" s="77"/>
      <c r="G39" s="77"/>
      <c r="H39" s="77"/>
      <c r="I39" s="77"/>
      <c r="J39" s="77"/>
      <c r="K39" s="77"/>
      <c r="L39" s="77"/>
      <c r="M39" s="77"/>
      <c r="N39" s="77"/>
      <c r="O39" s="77"/>
      <c r="P39" s="77"/>
      <c r="Q39" s="77"/>
      <c r="R39" s="77"/>
      <c r="S39" s="77"/>
      <c r="T39" s="77"/>
      <c r="U39" s="77"/>
      <c r="V39" s="77"/>
      <c r="W39" s="77"/>
    </row>
    <row r="40" spans="1:23">
      <c r="A40" s="77"/>
      <c r="B40" s="77"/>
      <c r="C40" s="77"/>
      <c r="D40" s="77"/>
      <c r="E40" s="77"/>
      <c r="F40" s="77"/>
      <c r="G40" s="77"/>
      <c r="H40" s="77"/>
      <c r="I40" s="77"/>
      <c r="J40" s="77"/>
      <c r="K40" s="77"/>
      <c r="L40" s="77"/>
      <c r="M40" s="77"/>
      <c r="N40" s="77"/>
      <c r="O40" s="77"/>
      <c r="P40" s="77"/>
      <c r="Q40" s="77"/>
      <c r="R40" s="77"/>
      <c r="S40" s="77"/>
      <c r="T40" s="77"/>
      <c r="U40" s="77"/>
      <c r="V40" s="77"/>
      <c r="W40" s="77"/>
    </row>
    <row r="41" spans="1:23">
      <c r="A41" s="77"/>
      <c r="B41" s="77"/>
      <c r="C41" s="77"/>
      <c r="D41" s="77"/>
      <c r="E41" s="77"/>
      <c r="F41" s="77"/>
      <c r="G41" s="77"/>
      <c r="H41" s="77"/>
      <c r="I41" s="77"/>
      <c r="J41" s="77"/>
      <c r="K41" s="77"/>
      <c r="L41" s="77"/>
      <c r="M41" s="77"/>
      <c r="N41" s="77"/>
      <c r="O41" s="77"/>
      <c r="P41" s="77"/>
      <c r="Q41" s="77"/>
      <c r="R41" s="77"/>
      <c r="S41" s="77"/>
      <c r="T41" s="77"/>
      <c r="U41" s="77"/>
      <c r="V41" s="77"/>
      <c r="W41" s="77"/>
    </row>
    <row r="42" spans="1:23">
      <c r="A42" s="77"/>
      <c r="B42" s="77"/>
      <c r="C42" s="77"/>
      <c r="D42" s="77"/>
      <c r="E42" s="77"/>
      <c r="F42" s="77"/>
      <c r="G42" s="77"/>
      <c r="H42" s="77"/>
      <c r="I42" s="77"/>
      <c r="J42" s="77"/>
      <c r="K42" s="77"/>
      <c r="L42" s="77"/>
      <c r="M42" s="77"/>
      <c r="N42" s="77"/>
      <c r="O42" s="77"/>
      <c r="P42" s="77"/>
      <c r="Q42" s="77"/>
      <c r="R42" s="77"/>
      <c r="S42" s="77"/>
      <c r="T42" s="77"/>
      <c r="U42" s="77"/>
      <c r="V42" s="77"/>
      <c r="W42" s="77"/>
    </row>
  </sheetData>
  <mergeCells count="16">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 ref="R5:T5"/>
  </mergeCells>
  <phoneticPr fontId="16"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ignoredErrors>
    <ignoredError sqref="J7 N7 G7 L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0" workbookViewId="0">
      <selection activeCell="C10" sqref="C10:D39"/>
    </sheetView>
  </sheetViews>
  <sheetFormatPr defaultColWidth="9" defaultRowHeight="14.25"/>
  <cols>
    <col min="1" max="1" width="12.125" customWidth="1"/>
    <col min="2" max="2" width="24.75" customWidth="1"/>
    <col min="3" max="3" width="30.5" customWidth="1"/>
    <col min="4" max="4" width="22.5" customWidth="1"/>
    <col min="5" max="7" width="11.375" customWidth="1"/>
  </cols>
  <sheetData>
    <row r="1" spans="1:7">
      <c r="G1" s="74" t="s">
        <v>27</v>
      </c>
    </row>
    <row r="2" spans="1:7" ht="25.5">
      <c r="A2" s="120" t="s">
        <v>174</v>
      </c>
      <c r="B2" s="120"/>
      <c r="C2" s="120"/>
      <c r="D2" s="120"/>
      <c r="E2" s="120"/>
      <c r="F2" s="120"/>
      <c r="G2" s="120"/>
    </row>
    <row r="4" spans="1:7">
      <c r="A4" s="75" t="s">
        <v>8</v>
      </c>
      <c r="B4" s="75"/>
      <c r="G4" t="s">
        <v>9</v>
      </c>
    </row>
    <row r="5" spans="1:7" ht="21.95" customHeight="1">
      <c r="A5" s="122" t="s">
        <v>28</v>
      </c>
      <c r="B5" s="122" t="s">
        <v>29</v>
      </c>
      <c r="C5" s="122" t="s">
        <v>30</v>
      </c>
      <c r="D5" s="125" t="s">
        <v>31</v>
      </c>
      <c r="E5" s="121" t="s">
        <v>32</v>
      </c>
      <c r="F5" s="121"/>
      <c r="G5" s="121"/>
    </row>
    <row r="6" spans="1:7" ht="25.5" customHeight="1">
      <c r="A6" s="123"/>
      <c r="B6" s="123"/>
      <c r="C6" s="123"/>
      <c r="D6" s="123"/>
      <c r="E6" s="126" t="s">
        <v>15</v>
      </c>
      <c r="F6" s="127" t="s">
        <v>16</v>
      </c>
      <c r="G6" s="127" t="s">
        <v>33</v>
      </c>
    </row>
    <row r="7" spans="1:7" ht="40.5" customHeight="1">
      <c r="A7" s="124"/>
      <c r="B7" s="124"/>
      <c r="C7" s="124"/>
      <c r="D7" s="124"/>
      <c r="E7" s="126"/>
      <c r="F7" s="127"/>
      <c r="G7" s="127"/>
    </row>
    <row r="8" spans="1:7" ht="21" customHeight="1">
      <c r="A8" s="76" t="s">
        <v>18</v>
      </c>
      <c r="B8" s="76"/>
      <c r="C8" s="77"/>
      <c r="D8" s="77"/>
      <c r="E8" s="79">
        <f>SUM(E10:E28)</f>
        <v>2261.8949999999995</v>
      </c>
      <c r="F8" s="79">
        <f>SUM(F10:F28)</f>
        <v>2261.8949999999995</v>
      </c>
      <c r="G8" s="77"/>
    </row>
    <row r="9" spans="1:7" ht="21" customHeight="1">
      <c r="A9" s="76" t="s">
        <v>19</v>
      </c>
      <c r="B9" s="76" t="s">
        <v>153</v>
      </c>
      <c r="C9" s="77"/>
      <c r="D9" s="77"/>
      <c r="E9" s="79"/>
      <c r="F9" s="79"/>
      <c r="G9" s="77"/>
    </row>
    <row r="10" spans="1:7" ht="21" customHeight="1">
      <c r="A10" s="76" t="s">
        <v>35</v>
      </c>
      <c r="B10" s="80"/>
      <c r="C10" s="111" t="s">
        <v>137</v>
      </c>
      <c r="D10" s="76" t="s">
        <v>20</v>
      </c>
      <c r="E10" s="82">
        <f t="shared" ref="E10:E39" si="0">F10+G10</f>
        <v>200</v>
      </c>
      <c r="F10" s="110">
        <v>200</v>
      </c>
      <c r="G10" s="77"/>
    </row>
    <row r="11" spans="1:7" ht="21" customHeight="1">
      <c r="A11" s="76" t="s">
        <v>36</v>
      </c>
      <c r="B11" s="80"/>
      <c r="C11" s="111" t="s">
        <v>138</v>
      </c>
      <c r="D11" s="76" t="s">
        <v>20</v>
      </c>
      <c r="E11" s="82">
        <f t="shared" si="0"/>
        <v>100</v>
      </c>
      <c r="F11" s="110">
        <v>100</v>
      </c>
      <c r="G11" s="77"/>
    </row>
    <row r="12" spans="1:7" ht="21" customHeight="1">
      <c r="A12" s="76" t="s">
        <v>37</v>
      </c>
      <c r="B12" s="80"/>
      <c r="C12" s="111" t="s">
        <v>144</v>
      </c>
      <c r="D12" s="76" t="s">
        <v>20</v>
      </c>
      <c r="E12" s="82">
        <f t="shared" si="0"/>
        <v>10.005000000000001</v>
      </c>
      <c r="F12" s="110">
        <v>10.005000000000001</v>
      </c>
      <c r="G12" s="77"/>
    </row>
    <row r="13" spans="1:7" ht="21" customHeight="1">
      <c r="A13" s="76" t="s">
        <v>38</v>
      </c>
      <c r="B13" s="80"/>
      <c r="C13" s="111" t="s">
        <v>139</v>
      </c>
      <c r="D13" s="76" t="s">
        <v>20</v>
      </c>
      <c r="E13" s="82">
        <f t="shared" si="0"/>
        <v>200</v>
      </c>
      <c r="F13" s="110">
        <v>200</v>
      </c>
      <c r="G13" s="77"/>
    </row>
    <row r="14" spans="1:7" ht="21" customHeight="1">
      <c r="A14" s="76" t="s">
        <v>39</v>
      </c>
      <c r="B14" s="80"/>
      <c r="C14" s="111" t="s">
        <v>140</v>
      </c>
      <c r="D14" s="76" t="s">
        <v>20</v>
      </c>
      <c r="E14" s="82">
        <f t="shared" si="0"/>
        <v>600</v>
      </c>
      <c r="F14" s="110">
        <v>600</v>
      </c>
      <c r="G14" s="77"/>
    </row>
    <row r="15" spans="1:7" ht="21" customHeight="1">
      <c r="A15" s="76" t="s">
        <v>40</v>
      </c>
      <c r="B15" s="80"/>
      <c r="C15" s="111" t="s">
        <v>134</v>
      </c>
      <c r="D15" s="76" t="s">
        <v>20</v>
      </c>
      <c r="E15" s="82">
        <f t="shared" si="0"/>
        <v>20</v>
      </c>
      <c r="F15" s="110">
        <v>20</v>
      </c>
      <c r="G15" s="77"/>
    </row>
    <row r="16" spans="1:7" ht="21" customHeight="1">
      <c r="A16" s="76" t="s">
        <v>41</v>
      </c>
      <c r="B16" s="80"/>
      <c r="C16" s="111" t="s">
        <v>141</v>
      </c>
      <c r="D16" s="76" t="s">
        <v>20</v>
      </c>
      <c r="E16" s="82">
        <f t="shared" si="0"/>
        <v>0</v>
      </c>
      <c r="F16" s="110"/>
      <c r="G16" s="77"/>
    </row>
    <row r="17" spans="1:7" ht="21" customHeight="1">
      <c r="A17" s="76" t="s">
        <v>42</v>
      </c>
      <c r="B17" s="80"/>
      <c r="C17" s="111" t="s">
        <v>135</v>
      </c>
      <c r="D17" s="76" t="s">
        <v>20</v>
      </c>
      <c r="E17" s="82">
        <f t="shared" si="0"/>
        <v>20</v>
      </c>
      <c r="F17" s="110">
        <v>20</v>
      </c>
      <c r="G17" s="77"/>
    </row>
    <row r="18" spans="1:7" ht="21" customHeight="1">
      <c r="A18" s="76" t="s">
        <v>43</v>
      </c>
      <c r="B18" s="80"/>
      <c r="C18" s="111" t="s">
        <v>136</v>
      </c>
      <c r="D18" s="76" t="s">
        <v>20</v>
      </c>
      <c r="E18" s="82">
        <f t="shared" si="0"/>
        <v>87.37</v>
      </c>
      <c r="F18" s="110">
        <v>87.37</v>
      </c>
      <c r="G18" s="77"/>
    </row>
    <row r="19" spans="1:7" ht="21" customHeight="1">
      <c r="A19" s="76" t="s">
        <v>44</v>
      </c>
      <c r="B19" s="80"/>
      <c r="C19" s="111" t="s">
        <v>143</v>
      </c>
      <c r="D19" s="76" t="s">
        <v>20</v>
      </c>
      <c r="E19" s="82">
        <f t="shared" si="0"/>
        <v>24.82</v>
      </c>
      <c r="F19" s="110">
        <v>24.82</v>
      </c>
      <c r="G19" s="77"/>
    </row>
    <row r="20" spans="1:7" ht="21" customHeight="1">
      <c r="A20" s="76" t="s">
        <v>45</v>
      </c>
      <c r="B20" s="80"/>
      <c r="C20" s="111" t="s">
        <v>142</v>
      </c>
      <c r="D20" s="76" t="s">
        <v>20</v>
      </c>
      <c r="E20" s="82">
        <f t="shared" si="0"/>
        <v>6</v>
      </c>
      <c r="F20" s="110">
        <v>6</v>
      </c>
      <c r="G20" s="77"/>
    </row>
    <row r="21" spans="1:7" ht="21" customHeight="1">
      <c r="A21" s="76" t="s">
        <v>46</v>
      </c>
      <c r="B21" s="80"/>
      <c r="C21" s="111" t="s">
        <v>150</v>
      </c>
      <c r="D21" s="76" t="s">
        <v>128</v>
      </c>
      <c r="E21" s="82">
        <f t="shared" si="0"/>
        <v>200</v>
      </c>
      <c r="F21" s="110">
        <v>200</v>
      </c>
      <c r="G21" s="77"/>
    </row>
    <row r="22" spans="1:7" ht="21" customHeight="1">
      <c r="A22" s="76" t="s">
        <v>47</v>
      </c>
      <c r="B22" s="80"/>
      <c r="C22" s="111" t="s">
        <v>147</v>
      </c>
      <c r="D22" s="76" t="s">
        <v>128</v>
      </c>
      <c r="E22" s="82">
        <f t="shared" si="0"/>
        <v>200</v>
      </c>
      <c r="F22" s="110">
        <v>200</v>
      </c>
      <c r="G22" s="77"/>
    </row>
    <row r="23" spans="1:7" ht="21" customHeight="1">
      <c r="A23" s="76" t="s">
        <v>48</v>
      </c>
      <c r="B23" s="80"/>
      <c r="C23" s="111" t="s">
        <v>149</v>
      </c>
      <c r="D23" s="76" t="s">
        <v>128</v>
      </c>
      <c r="E23" s="82">
        <f t="shared" si="0"/>
        <v>12</v>
      </c>
      <c r="F23" s="110">
        <v>12</v>
      </c>
      <c r="G23" s="77"/>
    </row>
    <row r="24" spans="1:7" ht="21" customHeight="1">
      <c r="A24" s="76" t="s">
        <v>49</v>
      </c>
      <c r="B24" s="80"/>
      <c r="C24" s="111" t="s">
        <v>145</v>
      </c>
      <c r="D24" s="76" t="s">
        <v>128</v>
      </c>
      <c r="E24" s="82">
        <f t="shared" si="0"/>
        <v>50</v>
      </c>
      <c r="F24" s="110">
        <v>50</v>
      </c>
      <c r="G24" s="77"/>
    </row>
    <row r="25" spans="1:7" ht="21" customHeight="1">
      <c r="A25" s="76" t="s">
        <v>50</v>
      </c>
      <c r="B25" s="80"/>
      <c r="C25" s="111" t="s">
        <v>148</v>
      </c>
      <c r="D25" s="76" t="s">
        <v>128</v>
      </c>
      <c r="E25" s="82">
        <f t="shared" si="0"/>
        <v>30</v>
      </c>
      <c r="F25" s="110">
        <v>30</v>
      </c>
      <c r="G25" s="77"/>
    </row>
    <row r="26" spans="1:7" ht="21" customHeight="1">
      <c r="A26" s="76" t="s">
        <v>51</v>
      </c>
      <c r="B26" s="80"/>
      <c r="C26" s="111" t="s">
        <v>146</v>
      </c>
      <c r="D26" s="76" t="s">
        <v>128</v>
      </c>
      <c r="E26" s="82">
        <f t="shared" si="0"/>
        <v>10</v>
      </c>
      <c r="F26" s="110">
        <v>10</v>
      </c>
      <c r="G26" s="77"/>
    </row>
    <row r="27" spans="1:7" ht="21" customHeight="1">
      <c r="A27" s="76" t="s">
        <v>52</v>
      </c>
      <c r="B27" s="80"/>
      <c r="C27" s="111" t="s">
        <v>151</v>
      </c>
      <c r="D27" s="76" t="s">
        <v>132</v>
      </c>
      <c r="E27" s="82">
        <f t="shared" si="0"/>
        <v>480</v>
      </c>
      <c r="F27" s="110">
        <v>480</v>
      </c>
      <c r="G27" s="77"/>
    </row>
    <row r="28" spans="1:7" ht="21" customHeight="1">
      <c r="A28" s="183" t="s">
        <v>53</v>
      </c>
      <c r="B28" s="184"/>
      <c r="C28" s="185" t="s">
        <v>152</v>
      </c>
      <c r="D28" s="183" t="s">
        <v>130</v>
      </c>
      <c r="E28" s="186">
        <f t="shared" si="0"/>
        <v>11.7</v>
      </c>
      <c r="F28" s="187">
        <v>11.7</v>
      </c>
      <c r="G28" s="188"/>
    </row>
    <row r="29" spans="1:7">
      <c r="A29" s="76"/>
      <c r="B29" s="76"/>
      <c r="C29" s="76" t="s">
        <v>149</v>
      </c>
      <c r="D29" s="76" t="s">
        <v>193</v>
      </c>
      <c r="E29" s="186">
        <f t="shared" si="0"/>
        <v>12</v>
      </c>
      <c r="F29" s="76">
        <v>12</v>
      </c>
      <c r="G29" s="76"/>
    </row>
    <row r="30" spans="1:7">
      <c r="A30" s="76"/>
      <c r="B30" s="76"/>
      <c r="C30" s="76" t="s">
        <v>184</v>
      </c>
      <c r="D30" s="76" t="s">
        <v>194</v>
      </c>
      <c r="E30" s="186">
        <f t="shared" si="0"/>
        <v>4.67</v>
      </c>
      <c r="F30" s="76">
        <v>4.67</v>
      </c>
      <c r="G30" s="76"/>
    </row>
    <row r="31" spans="1:7">
      <c r="A31" s="76"/>
      <c r="B31" s="76"/>
      <c r="C31" s="76" t="s">
        <v>185</v>
      </c>
      <c r="D31" s="76" t="s">
        <v>195</v>
      </c>
      <c r="E31" s="186">
        <f t="shared" si="0"/>
        <v>98.5</v>
      </c>
      <c r="F31" s="76">
        <v>98.5</v>
      </c>
      <c r="G31" s="76"/>
    </row>
    <row r="32" spans="1:7">
      <c r="A32" s="76"/>
      <c r="B32" s="76"/>
      <c r="C32" s="76" t="s">
        <v>186</v>
      </c>
      <c r="D32" s="76" t="s">
        <v>195</v>
      </c>
      <c r="E32" s="186">
        <f t="shared" si="0"/>
        <v>13.65</v>
      </c>
      <c r="F32" s="76">
        <v>13.65</v>
      </c>
      <c r="G32" s="76"/>
    </row>
    <row r="33" spans="1:7">
      <c r="A33" s="76"/>
      <c r="B33" s="76"/>
      <c r="C33" s="76" t="s">
        <v>149</v>
      </c>
      <c r="D33" s="76" t="s">
        <v>195</v>
      </c>
      <c r="E33" s="186">
        <f t="shared" si="0"/>
        <v>12</v>
      </c>
      <c r="F33" s="76">
        <v>12</v>
      </c>
      <c r="G33" s="76"/>
    </row>
    <row r="34" spans="1:7">
      <c r="A34" s="76"/>
      <c r="B34" s="76"/>
      <c r="C34" s="76" t="s">
        <v>187</v>
      </c>
      <c r="D34" s="76" t="s">
        <v>196</v>
      </c>
      <c r="E34" s="186">
        <f t="shared" si="0"/>
        <v>14</v>
      </c>
      <c r="F34" s="76">
        <v>14</v>
      </c>
      <c r="G34" s="76"/>
    </row>
    <row r="35" spans="1:7">
      <c r="A35" s="76"/>
      <c r="B35" s="76"/>
      <c r="C35" s="76" t="s">
        <v>188</v>
      </c>
      <c r="D35" s="76" t="s">
        <v>198</v>
      </c>
      <c r="E35" s="186">
        <f t="shared" si="0"/>
        <v>372.375</v>
      </c>
      <c r="F35" s="76">
        <v>372.375</v>
      </c>
      <c r="G35" s="76"/>
    </row>
    <row r="36" spans="1:7">
      <c r="A36" s="76"/>
      <c r="B36" s="76"/>
      <c r="C36" s="76" t="s">
        <v>189</v>
      </c>
      <c r="D36" s="76" t="s">
        <v>181</v>
      </c>
      <c r="E36" s="186">
        <f t="shared" si="0"/>
        <v>297.13</v>
      </c>
      <c r="F36" s="76"/>
      <c r="G36" s="76">
        <v>297.13</v>
      </c>
    </row>
    <row r="37" spans="1:7">
      <c r="A37" s="76"/>
      <c r="B37" s="76"/>
      <c r="C37" s="76" t="s">
        <v>190</v>
      </c>
      <c r="D37" s="76" t="s">
        <v>199</v>
      </c>
      <c r="E37" s="186">
        <f t="shared" si="0"/>
        <v>4.3528000000000002</v>
      </c>
      <c r="F37" s="76">
        <v>4.3528000000000002</v>
      </c>
      <c r="G37" s="76"/>
    </row>
    <row r="38" spans="1:7">
      <c r="A38" s="76"/>
      <c r="B38" s="76"/>
      <c r="C38" s="76" t="s">
        <v>187</v>
      </c>
      <c r="D38" s="76" t="s">
        <v>200</v>
      </c>
      <c r="E38" s="186">
        <f t="shared" si="0"/>
        <v>0.5</v>
      </c>
      <c r="F38" s="76">
        <v>0.5</v>
      </c>
      <c r="G38" s="76"/>
    </row>
    <row r="39" spans="1:7">
      <c r="A39" s="76"/>
      <c r="B39" s="76"/>
      <c r="C39" s="76" t="s">
        <v>191</v>
      </c>
      <c r="D39" s="76" t="s">
        <v>196</v>
      </c>
      <c r="E39" s="82">
        <f t="shared" si="0"/>
        <v>118.35</v>
      </c>
      <c r="F39" s="76">
        <v>118.35</v>
      </c>
      <c r="G39" s="76"/>
    </row>
  </sheetData>
  <mergeCells count="9">
    <mergeCell ref="A2:G2"/>
    <mergeCell ref="E5:G5"/>
    <mergeCell ref="A5:A7"/>
    <mergeCell ref="B5:B7"/>
    <mergeCell ref="C5:C7"/>
    <mergeCell ref="D5:D7"/>
    <mergeCell ref="E6:E7"/>
    <mergeCell ref="F6:F7"/>
    <mergeCell ref="G6:G7"/>
  </mergeCells>
  <phoneticPr fontId="16"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6" workbookViewId="0">
      <selection activeCell="G36" sqref="G36"/>
    </sheetView>
  </sheetViews>
  <sheetFormatPr defaultColWidth="9" defaultRowHeight="14.25"/>
  <cols>
    <col min="1" max="1" width="12.125" customWidth="1"/>
    <col min="2" max="2" width="25.125" customWidth="1"/>
    <col min="3" max="3" width="39.875" customWidth="1"/>
    <col min="4" max="4" width="20.875" customWidth="1"/>
    <col min="5" max="7" width="11.375" customWidth="1"/>
  </cols>
  <sheetData>
    <row r="1" spans="1:7">
      <c r="G1" s="74" t="s">
        <v>54</v>
      </c>
    </row>
    <row r="2" spans="1:7" ht="25.5">
      <c r="A2" s="120" t="s">
        <v>173</v>
      </c>
      <c r="B2" s="120"/>
      <c r="C2" s="120"/>
      <c r="D2" s="120"/>
      <c r="E2" s="120"/>
      <c r="F2" s="120"/>
      <c r="G2" s="120"/>
    </row>
    <row r="4" spans="1:7">
      <c r="A4" s="75" t="s">
        <v>8</v>
      </c>
      <c r="B4" s="75"/>
    </row>
    <row r="5" spans="1:7" ht="21.95" customHeight="1">
      <c r="A5" s="122" t="s">
        <v>28</v>
      </c>
      <c r="B5" s="122" t="s">
        <v>29</v>
      </c>
      <c r="C5" s="122" t="s">
        <v>30</v>
      </c>
      <c r="D5" s="125" t="s">
        <v>31</v>
      </c>
      <c r="E5" s="121" t="s">
        <v>32</v>
      </c>
      <c r="F5" s="121"/>
      <c r="G5" s="121"/>
    </row>
    <row r="6" spans="1:7" ht="25.5" customHeight="1">
      <c r="A6" s="123"/>
      <c r="B6" s="123"/>
      <c r="C6" s="123"/>
      <c r="D6" s="123"/>
      <c r="E6" s="126" t="s">
        <v>15</v>
      </c>
      <c r="F6" s="127" t="s">
        <v>16</v>
      </c>
      <c r="G6" s="127" t="s">
        <v>33</v>
      </c>
    </row>
    <row r="7" spans="1:7" ht="40.5" customHeight="1">
      <c r="A7" s="124"/>
      <c r="B7" s="124"/>
      <c r="C7" s="124"/>
      <c r="D7" s="124"/>
      <c r="E7" s="126"/>
      <c r="F7" s="127"/>
      <c r="G7" s="127"/>
    </row>
    <row r="8" spans="1:7" ht="21" customHeight="1">
      <c r="A8" s="76" t="s">
        <v>18</v>
      </c>
      <c r="B8" s="76"/>
      <c r="C8" s="77"/>
      <c r="D8" s="77"/>
      <c r="E8" s="79">
        <f>SUM(E10:E28)</f>
        <v>2307.1329000000005</v>
      </c>
      <c r="F8" s="79">
        <f>SUM(F10:F28)</f>
        <v>2307.1329000000005</v>
      </c>
      <c r="G8" s="77"/>
    </row>
    <row r="9" spans="1:7" ht="21" customHeight="1">
      <c r="A9" s="76" t="s">
        <v>19</v>
      </c>
      <c r="B9" s="76" t="s">
        <v>153</v>
      </c>
      <c r="C9" s="77"/>
      <c r="D9" s="77"/>
      <c r="E9" s="79"/>
      <c r="F9" s="79"/>
      <c r="G9" s="77"/>
    </row>
    <row r="10" spans="1:7" ht="21" customHeight="1">
      <c r="A10" s="76" t="s">
        <v>35</v>
      </c>
      <c r="B10" s="80"/>
      <c r="C10" s="111" t="s">
        <v>137</v>
      </c>
      <c r="D10" s="76" t="s">
        <v>20</v>
      </c>
      <c r="E10" s="82">
        <f t="shared" ref="E10:E39" si="0">F10+G10</f>
        <v>204</v>
      </c>
      <c r="F10" s="83">
        <f>'附件3  02项目支出表（2025年）'!F10*1.02</f>
        <v>204</v>
      </c>
      <c r="G10" s="84"/>
    </row>
    <row r="11" spans="1:7" ht="21" customHeight="1">
      <c r="A11" s="76" t="s">
        <v>36</v>
      </c>
      <c r="B11" s="80"/>
      <c r="C11" s="111" t="s">
        <v>138</v>
      </c>
      <c r="D11" s="76" t="s">
        <v>20</v>
      </c>
      <c r="E11" s="82">
        <f t="shared" si="0"/>
        <v>102</v>
      </c>
      <c r="F11" s="83">
        <f>'附件3  02项目支出表（2025年）'!F11*1.02</f>
        <v>102</v>
      </c>
      <c r="G11" s="84"/>
    </row>
    <row r="12" spans="1:7" ht="21" customHeight="1">
      <c r="A12" s="76" t="s">
        <v>37</v>
      </c>
      <c r="B12" s="80"/>
      <c r="C12" s="111" t="s">
        <v>144</v>
      </c>
      <c r="D12" s="76" t="s">
        <v>20</v>
      </c>
      <c r="E12" s="82">
        <f t="shared" si="0"/>
        <v>10.205100000000002</v>
      </c>
      <c r="F12" s="83">
        <f>'附件3  02项目支出表（2025年）'!F12*1.02</f>
        <v>10.205100000000002</v>
      </c>
      <c r="G12" s="84"/>
    </row>
    <row r="13" spans="1:7" ht="21" customHeight="1">
      <c r="A13" s="76" t="s">
        <v>38</v>
      </c>
      <c r="B13" s="80"/>
      <c r="C13" s="111" t="s">
        <v>139</v>
      </c>
      <c r="D13" s="76" t="s">
        <v>20</v>
      </c>
      <c r="E13" s="82">
        <f t="shared" si="0"/>
        <v>204</v>
      </c>
      <c r="F13" s="83">
        <f>'附件3  02项目支出表（2025年）'!F13*1.02</f>
        <v>204</v>
      </c>
      <c r="G13" s="84"/>
    </row>
    <row r="14" spans="1:7" ht="21" customHeight="1">
      <c r="A14" s="76" t="s">
        <v>39</v>
      </c>
      <c r="B14" s="80"/>
      <c r="C14" s="111" t="s">
        <v>140</v>
      </c>
      <c r="D14" s="76" t="s">
        <v>20</v>
      </c>
      <c r="E14" s="82">
        <f t="shared" si="0"/>
        <v>612</v>
      </c>
      <c r="F14" s="83">
        <f>'附件3  02项目支出表（2025年）'!F14*1.02</f>
        <v>612</v>
      </c>
      <c r="G14" s="84"/>
    </row>
    <row r="15" spans="1:7" ht="21" customHeight="1">
      <c r="A15" s="76" t="s">
        <v>40</v>
      </c>
      <c r="B15" s="80"/>
      <c r="C15" s="111" t="s">
        <v>134</v>
      </c>
      <c r="D15" s="76" t="s">
        <v>20</v>
      </c>
      <c r="E15" s="82">
        <f t="shared" si="0"/>
        <v>20.399999999999999</v>
      </c>
      <c r="F15" s="83">
        <f>'附件3  02项目支出表（2025年）'!F15*1.02</f>
        <v>20.399999999999999</v>
      </c>
      <c r="G15" s="84"/>
    </row>
    <row r="16" spans="1:7" ht="21" customHeight="1">
      <c r="A16" s="76" t="s">
        <v>41</v>
      </c>
      <c r="B16" s="80"/>
      <c r="C16" s="111" t="s">
        <v>141</v>
      </c>
      <c r="D16" s="76" t="s">
        <v>20</v>
      </c>
      <c r="E16" s="82">
        <f t="shared" si="0"/>
        <v>0</v>
      </c>
      <c r="F16" s="83">
        <f>'附件3  02项目支出表（2025年）'!F16*1.02</f>
        <v>0</v>
      </c>
      <c r="G16" s="84"/>
    </row>
    <row r="17" spans="1:7" ht="21" customHeight="1">
      <c r="A17" s="76" t="s">
        <v>42</v>
      </c>
      <c r="B17" s="80"/>
      <c r="C17" s="111" t="s">
        <v>135</v>
      </c>
      <c r="D17" s="76" t="s">
        <v>20</v>
      </c>
      <c r="E17" s="82">
        <f t="shared" si="0"/>
        <v>20.399999999999999</v>
      </c>
      <c r="F17" s="83">
        <f>'附件3  02项目支出表（2025年）'!F17*1.02</f>
        <v>20.399999999999999</v>
      </c>
      <c r="G17" s="84"/>
    </row>
    <row r="18" spans="1:7" ht="21" customHeight="1">
      <c r="A18" s="76" t="s">
        <v>43</v>
      </c>
      <c r="B18" s="80"/>
      <c r="C18" s="111" t="s">
        <v>136</v>
      </c>
      <c r="D18" s="76" t="s">
        <v>20</v>
      </c>
      <c r="E18" s="82">
        <f t="shared" si="0"/>
        <v>89.117400000000004</v>
      </c>
      <c r="F18" s="83">
        <f>'附件3  02项目支出表（2025年）'!F18*1.02</f>
        <v>89.117400000000004</v>
      </c>
      <c r="G18" s="84"/>
    </row>
    <row r="19" spans="1:7" ht="21" customHeight="1">
      <c r="A19" s="76" t="s">
        <v>44</v>
      </c>
      <c r="B19" s="80"/>
      <c r="C19" s="111" t="s">
        <v>143</v>
      </c>
      <c r="D19" s="76" t="s">
        <v>20</v>
      </c>
      <c r="E19" s="82">
        <f t="shared" si="0"/>
        <v>25.316400000000002</v>
      </c>
      <c r="F19" s="83">
        <f>'附件3  02项目支出表（2025年）'!F19*1.02</f>
        <v>25.316400000000002</v>
      </c>
      <c r="G19" s="84"/>
    </row>
    <row r="20" spans="1:7" ht="21" customHeight="1">
      <c r="A20" s="76" t="s">
        <v>45</v>
      </c>
      <c r="B20" s="80"/>
      <c r="C20" s="111" t="s">
        <v>142</v>
      </c>
      <c r="D20" s="76" t="s">
        <v>20</v>
      </c>
      <c r="E20" s="82">
        <f t="shared" si="0"/>
        <v>6.12</v>
      </c>
      <c r="F20" s="83">
        <f>'附件3  02项目支出表（2025年）'!F20*1.02</f>
        <v>6.12</v>
      </c>
      <c r="G20" s="84"/>
    </row>
    <row r="21" spans="1:7" ht="21" customHeight="1">
      <c r="A21" s="76" t="s">
        <v>46</v>
      </c>
      <c r="B21" s="80"/>
      <c r="C21" s="111" t="s">
        <v>150</v>
      </c>
      <c r="D21" s="76" t="s">
        <v>128</v>
      </c>
      <c r="E21" s="82">
        <f t="shared" si="0"/>
        <v>204</v>
      </c>
      <c r="F21" s="83">
        <f>'附件3  02项目支出表（2025年）'!F21*1.02</f>
        <v>204</v>
      </c>
      <c r="G21" s="84"/>
    </row>
    <row r="22" spans="1:7" ht="21" customHeight="1">
      <c r="A22" s="76" t="s">
        <v>47</v>
      </c>
      <c r="B22" s="80"/>
      <c r="C22" s="111" t="s">
        <v>147</v>
      </c>
      <c r="D22" s="76" t="s">
        <v>128</v>
      </c>
      <c r="E22" s="82">
        <f t="shared" si="0"/>
        <v>204</v>
      </c>
      <c r="F22" s="83">
        <f>'附件3  02项目支出表（2025年）'!F22*1.02</f>
        <v>204</v>
      </c>
      <c r="G22" s="84"/>
    </row>
    <row r="23" spans="1:7" ht="21" customHeight="1">
      <c r="A23" s="76" t="s">
        <v>48</v>
      </c>
      <c r="B23" s="80"/>
      <c r="C23" s="111" t="s">
        <v>149</v>
      </c>
      <c r="D23" s="76" t="s">
        <v>128</v>
      </c>
      <c r="E23" s="82">
        <f t="shared" si="0"/>
        <v>12.24</v>
      </c>
      <c r="F23" s="83">
        <f>'附件3  02项目支出表（2025年）'!F23*1.02</f>
        <v>12.24</v>
      </c>
      <c r="G23" s="84"/>
    </row>
    <row r="24" spans="1:7" ht="21" customHeight="1">
      <c r="A24" s="76" t="s">
        <v>49</v>
      </c>
      <c r="B24" s="80"/>
      <c r="C24" s="111" t="s">
        <v>145</v>
      </c>
      <c r="D24" s="76" t="s">
        <v>128</v>
      </c>
      <c r="E24" s="82">
        <f t="shared" si="0"/>
        <v>51</v>
      </c>
      <c r="F24" s="83">
        <f>'附件3  02项目支出表（2025年）'!F24*1.02</f>
        <v>51</v>
      </c>
      <c r="G24" s="84"/>
    </row>
    <row r="25" spans="1:7" ht="21" customHeight="1">
      <c r="A25" s="76" t="s">
        <v>50</v>
      </c>
      <c r="B25" s="80"/>
      <c r="C25" s="111" t="s">
        <v>148</v>
      </c>
      <c r="D25" s="76" t="s">
        <v>128</v>
      </c>
      <c r="E25" s="82">
        <f t="shared" si="0"/>
        <v>30.6</v>
      </c>
      <c r="F25" s="83">
        <f>'附件3  02项目支出表（2025年）'!F25*1.02</f>
        <v>30.6</v>
      </c>
      <c r="G25" s="84"/>
    </row>
    <row r="26" spans="1:7" ht="21" customHeight="1">
      <c r="A26" s="76" t="s">
        <v>51</v>
      </c>
      <c r="B26" s="80"/>
      <c r="C26" s="111" t="s">
        <v>146</v>
      </c>
      <c r="D26" s="76" t="s">
        <v>128</v>
      </c>
      <c r="E26" s="82">
        <f t="shared" si="0"/>
        <v>10.199999999999999</v>
      </c>
      <c r="F26" s="83">
        <f>'附件3  02项目支出表（2025年）'!F26*1.02</f>
        <v>10.199999999999999</v>
      </c>
      <c r="G26" s="84"/>
    </row>
    <row r="27" spans="1:7" ht="21" customHeight="1">
      <c r="A27" s="76" t="s">
        <v>52</v>
      </c>
      <c r="B27" s="80"/>
      <c r="C27" s="111" t="s">
        <v>151</v>
      </c>
      <c r="D27" s="76" t="s">
        <v>132</v>
      </c>
      <c r="E27" s="82">
        <f t="shared" si="0"/>
        <v>489.6</v>
      </c>
      <c r="F27" s="83">
        <f>'附件3  02项目支出表（2025年）'!F27*1.02</f>
        <v>489.6</v>
      </c>
      <c r="G27" s="84"/>
    </row>
    <row r="28" spans="1:7" ht="21" customHeight="1">
      <c r="A28" s="183" t="s">
        <v>53</v>
      </c>
      <c r="B28" s="184"/>
      <c r="C28" s="185" t="s">
        <v>152</v>
      </c>
      <c r="D28" s="183" t="s">
        <v>130</v>
      </c>
      <c r="E28" s="82">
        <f t="shared" si="0"/>
        <v>11.933999999999999</v>
      </c>
      <c r="F28" s="83">
        <f>'附件3  02项目支出表（2025年）'!F28*1.02</f>
        <v>11.933999999999999</v>
      </c>
      <c r="G28" s="189"/>
    </row>
    <row r="29" spans="1:7">
      <c r="A29" s="77"/>
      <c r="B29" s="77"/>
      <c r="C29" s="76" t="s">
        <v>149</v>
      </c>
      <c r="D29" s="76" t="s">
        <v>193</v>
      </c>
      <c r="E29" s="82">
        <f t="shared" si="0"/>
        <v>12.24</v>
      </c>
      <c r="F29" s="83">
        <f>'附件3  02项目支出表（2025年）'!F29*1.02</f>
        <v>12.24</v>
      </c>
      <c r="G29" s="77"/>
    </row>
    <row r="30" spans="1:7">
      <c r="A30" s="77"/>
      <c r="B30" s="77"/>
      <c r="C30" s="76" t="s">
        <v>184</v>
      </c>
      <c r="D30" s="76" t="s">
        <v>194</v>
      </c>
      <c r="E30" s="82">
        <f t="shared" si="0"/>
        <v>4.7633999999999999</v>
      </c>
      <c r="F30" s="83">
        <f>'附件3  02项目支出表（2025年）'!F30*1.02</f>
        <v>4.7633999999999999</v>
      </c>
      <c r="G30" s="77"/>
    </row>
    <row r="31" spans="1:7">
      <c r="A31" s="77"/>
      <c r="B31" s="77"/>
      <c r="C31" s="76" t="s">
        <v>185</v>
      </c>
      <c r="D31" s="76" t="s">
        <v>195</v>
      </c>
      <c r="E31" s="82">
        <f t="shared" si="0"/>
        <v>100.47</v>
      </c>
      <c r="F31" s="83">
        <f>'附件3  02项目支出表（2025年）'!F31*1.02</f>
        <v>100.47</v>
      </c>
      <c r="G31" s="77"/>
    </row>
    <row r="32" spans="1:7">
      <c r="A32" s="77"/>
      <c r="B32" s="77"/>
      <c r="C32" s="76" t="s">
        <v>186</v>
      </c>
      <c r="D32" s="76" t="s">
        <v>195</v>
      </c>
      <c r="E32" s="82">
        <f t="shared" si="0"/>
        <v>13.923</v>
      </c>
      <c r="F32" s="83">
        <f>'附件3  02项目支出表（2025年）'!F32*1.02</f>
        <v>13.923</v>
      </c>
      <c r="G32" s="77"/>
    </row>
    <row r="33" spans="1:7">
      <c r="A33" s="77"/>
      <c r="B33" s="77"/>
      <c r="C33" s="76" t="s">
        <v>149</v>
      </c>
      <c r="D33" s="76" t="s">
        <v>195</v>
      </c>
      <c r="E33" s="82">
        <f t="shared" si="0"/>
        <v>12.24</v>
      </c>
      <c r="F33" s="83">
        <f>'附件3  02项目支出表（2025年）'!F33*1.02</f>
        <v>12.24</v>
      </c>
      <c r="G33" s="77"/>
    </row>
    <row r="34" spans="1:7">
      <c r="A34" s="77"/>
      <c r="B34" s="77"/>
      <c r="C34" s="76" t="s">
        <v>187</v>
      </c>
      <c r="D34" s="76" t="s">
        <v>196</v>
      </c>
      <c r="E34" s="82">
        <f t="shared" si="0"/>
        <v>14.280000000000001</v>
      </c>
      <c r="F34" s="83">
        <f>'附件3  02项目支出表（2025年）'!F34*1.02</f>
        <v>14.280000000000001</v>
      </c>
      <c r="G34" s="77"/>
    </row>
    <row r="35" spans="1:7">
      <c r="A35" s="77"/>
      <c r="B35" s="77"/>
      <c r="C35" s="76" t="s">
        <v>188</v>
      </c>
      <c r="D35" s="76" t="s">
        <v>198</v>
      </c>
      <c r="E35" s="82">
        <f t="shared" si="0"/>
        <v>379.82249999999999</v>
      </c>
      <c r="F35" s="83">
        <f>'附件3  02项目支出表（2025年）'!F35*1.02</f>
        <v>379.82249999999999</v>
      </c>
      <c r="G35" s="77"/>
    </row>
    <row r="36" spans="1:7">
      <c r="A36" s="77"/>
      <c r="B36" s="77"/>
      <c r="C36" s="76" t="s">
        <v>189</v>
      </c>
      <c r="D36" s="76" t="s">
        <v>181</v>
      </c>
      <c r="E36" s="82">
        <f t="shared" si="0"/>
        <v>303.07260000000002</v>
      </c>
      <c r="F36" s="83">
        <f>'附件3  02项目支出表（2025年）'!F36*1.02</f>
        <v>0</v>
      </c>
      <c r="G36" s="79">
        <f>'附件3  02项目支出表（2025年）'!G36*1.02</f>
        <v>303.07260000000002</v>
      </c>
    </row>
    <row r="37" spans="1:7">
      <c r="A37" s="77"/>
      <c r="B37" s="77"/>
      <c r="C37" s="76" t="s">
        <v>190</v>
      </c>
      <c r="D37" s="76" t="s">
        <v>199</v>
      </c>
      <c r="E37" s="82">
        <f t="shared" si="0"/>
        <v>4.4398560000000007</v>
      </c>
      <c r="F37" s="83">
        <f>'附件3  02项目支出表（2025年）'!F37*1.02</f>
        <v>4.4398560000000007</v>
      </c>
      <c r="G37" s="77"/>
    </row>
    <row r="38" spans="1:7">
      <c r="A38" s="77"/>
      <c r="B38" s="77"/>
      <c r="C38" s="76" t="s">
        <v>187</v>
      </c>
      <c r="D38" s="76" t="s">
        <v>200</v>
      </c>
      <c r="E38" s="82">
        <f t="shared" si="0"/>
        <v>0.51</v>
      </c>
      <c r="F38" s="83">
        <f>'附件3  02项目支出表（2025年）'!F38*1.02</f>
        <v>0.51</v>
      </c>
      <c r="G38" s="77"/>
    </row>
    <row r="39" spans="1:7">
      <c r="A39" s="77"/>
      <c r="B39" s="77"/>
      <c r="C39" s="76" t="s">
        <v>191</v>
      </c>
      <c r="D39" s="76" t="s">
        <v>196</v>
      </c>
      <c r="E39" s="82">
        <f t="shared" si="0"/>
        <v>120.717</v>
      </c>
      <c r="F39" s="83">
        <f>'附件3  02项目支出表（2025年）'!F39*1.02</f>
        <v>120.717</v>
      </c>
      <c r="G39" s="77"/>
    </row>
  </sheetData>
  <mergeCells count="9">
    <mergeCell ref="A2:G2"/>
    <mergeCell ref="E5:G5"/>
    <mergeCell ref="A5:A7"/>
    <mergeCell ref="B5:B7"/>
    <mergeCell ref="C5:C7"/>
    <mergeCell ref="D5:D7"/>
    <mergeCell ref="E6:E7"/>
    <mergeCell ref="F6:F7"/>
    <mergeCell ref="G6:G7"/>
  </mergeCells>
  <phoneticPr fontId="16"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4" workbookViewId="0">
      <selection activeCell="K31" sqref="K31"/>
    </sheetView>
  </sheetViews>
  <sheetFormatPr defaultColWidth="9" defaultRowHeight="14.25"/>
  <cols>
    <col min="1" max="1" width="12.125" customWidth="1"/>
    <col min="2" max="2" width="23" customWidth="1"/>
    <col min="3" max="3" width="39.5" customWidth="1"/>
    <col min="4" max="4" width="20.875" customWidth="1"/>
    <col min="5" max="7" width="11.375" customWidth="1"/>
  </cols>
  <sheetData>
    <row r="1" spans="1:7">
      <c r="G1" s="74" t="s">
        <v>55</v>
      </c>
    </row>
    <row r="2" spans="1:7" ht="25.5">
      <c r="A2" s="120" t="s">
        <v>172</v>
      </c>
      <c r="B2" s="120"/>
      <c r="C2" s="120"/>
      <c r="D2" s="120"/>
      <c r="E2" s="120"/>
      <c r="F2" s="120"/>
      <c r="G2" s="120"/>
    </row>
    <row r="4" spans="1:7">
      <c r="A4" s="75" t="s">
        <v>8</v>
      </c>
      <c r="B4" s="75"/>
    </row>
    <row r="5" spans="1:7" ht="21.95" customHeight="1">
      <c r="A5" s="122" t="s">
        <v>28</v>
      </c>
      <c r="B5" s="122" t="s">
        <v>29</v>
      </c>
      <c r="C5" s="122" t="s">
        <v>30</v>
      </c>
      <c r="D5" s="125" t="s">
        <v>31</v>
      </c>
      <c r="E5" s="121" t="s">
        <v>32</v>
      </c>
      <c r="F5" s="121"/>
      <c r="G5" s="121"/>
    </row>
    <row r="6" spans="1:7" ht="25.5" customHeight="1">
      <c r="A6" s="123"/>
      <c r="B6" s="123"/>
      <c r="C6" s="123"/>
      <c r="D6" s="123"/>
      <c r="E6" s="126" t="s">
        <v>15</v>
      </c>
      <c r="F6" s="127" t="s">
        <v>16</v>
      </c>
      <c r="G6" s="127" t="s">
        <v>33</v>
      </c>
    </row>
    <row r="7" spans="1:7" ht="40.5" customHeight="1">
      <c r="A7" s="124"/>
      <c r="B7" s="124"/>
      <c r="C7" s="124"/>
      <c r="D7" s="124"/>
      <c r="E7" s="126"/>
      <c r="F7" s="127"/>
      <c r="G7" s="127"/>
    </row>
    <row r="8" spans="1:7" ht="21" customHeight="1">
      <c r="A8" s="76" t="s">
        <v>18</v>
      </c>
      <c r="B8" s="76"/>
      <c r="C8" s="77"/>
      <c r="D8" s="77"/>
      <c r="E8" s="78">
        <f>SUM(E10:E28)</f>
        <v>2422.4895450000004</v>
      </c>
      <c r="F8" s="78">
        <f>SUM(F10:F28)</f>
        <v>2422.4895450000004</v>
      </c>
      <c r="G8" s="77"/>
    </row>
    <row r="9" spans="1:7" ht="21" customHeight="1">
      <c r="A9" s="76" t="s">
        <v>19</v>
      </c>
      <c r="B9" s="76" t="s">
        <v>154</v>
      </c>
      <c r="C9" s="77"/>
      <c r="D9" s="77"/>
      <c r="E9" s="79"/>
      <c r="F9" s="79"/>
      <c r="G9" s="77"/>
    </row>
    <row r="10" spans="1:7" ht="21" customHeight="1">
      <c r="A10" s="76" t="s">
        <v>35</v>
      </c>
      <c r="B10" s="80"/>
      <c r="C10" s="81" t="s">
        <v>137</v>
      </c>
      <c r="D10" s="76" t="s">
        <v>20</v>
      </c>
      <c r="E10" s="82">
        <f>F10+G10</f>
        <v>214.20000000000002</v>
      </c>
      <c r="F10" s="83">
        <f>'附件3  03项目支出表（2026年）'!F10*1.05</f>
        <v>214.20000000000002</v>
      </c>
      <c r="G10" s="77"/>
    </row>
    <row r="11" spans="1:7" ht="21" customHeight="1">
      <c r="A11" s="76" t="s">
        <v>36</v>
      </c>
      <c r="B11" s="80"/>
      <c r="C11" s="81" t="s">
        <v>138</v>
      </c>
      <c r="D11" s="76" t="s">
        <v>20</v>
      </c>
      <c r="E11" s="82">
        <f t="shared" ref="E11:E39" si="0">F11+G11</f>
        <v>107.10000000000001</v>
      </c>
      <c r="F11" s="83">
        <f>'附件3  03项目支出表（2026年）'!F11*1.05</f>
        <v>107.10000000000001</v>
      </c>
      <c r="G11" s="77"/>
    </row>
    <row r="12" spans="1:7" ht="21" customHeight="1">
      <c r="A12" s="76" t="s">
        <v>37</v>
      </c>
      <c r="B12" s="80"/>
      <c r="C12" s="81" t="s">
        <v>144</v>
      </c>
      <c r="D12" s="76" t="s">
        <v>20</v>
      </c>
      <c r="E12" s="82">
        <f t="shared" si="0"/>
        <v>10.715355000000002</v>
      </c>
      <c r="F12" s="83">
        <f>'附件3  03项目支出表（2026年）'!F12*1.05</f>
        <v>10.715355000000002</v>
      </c>
      <c r="G12" s="77"/>
    </row>
    <row r="13" spans="1:7" ht="21" customHeight="1">
      <c r="A13" s="76" t="s">
        <v>38</v>
      </c>
      <c r="B13" s="80"/>
      <c r="C13" s="112" t="s">
        <v>139</v>
      </c>
      <c r="D13" s="76" t="s">
        <v>20</v>
      </c>
      <c r="E13" s="82">
        <f t="shared" si="0"/>
        <v>214.20000000000002</v>
      </c>
      <c r="F13" s="83">
        <f>'附件3  03项目支出表（2026年）'!F13*1.05</f>
        <v>214.20000000000002</v>
      </c>
      <c r="G13" s="77"/>
    </row>
    <row r="14" spans="1:7" ht="21" customHeight="1">
      <c r="A14" s="76" t="s">
        <v>39</v>
      </c>
      <c r="B14" s="80"/>
      <c r="C14" s="81" t="s">
        <v>140</v>
      </c>
      <c r="D14" s="76" t="s">
        <v>20</v>
      </c>
      <c r="E14" s="82">
        <f t="shared" si="0"/>
        <v>642.6</v>
      </c>
      <c r="F14" s="83">
        <f>'附件3  03项目支出表（2026年）'!F14*1.05</f>
        <v>642.6</v>
      </c>
      <c r="G14" s="77"/>
    </row>
    <row r="15" spans="1:7" ht="21" customHeight="1">
      <c r="A15" s="76" t="s">
        <v>40</v>
      </c>
      <c r="B15" s="80"/>
      <c r="C15" s="81" t="s">
        <v>134</v>
      </c>
      <c r="D15" s="76" t="s">
        <v>20</v>
      </c>
      <c r="E15" s="82">
        <f t="shared" si="0"/>
        <v>21.419999999999998</v>
      </c>
      <c r="F15" s="83">
        <f>'附件3  03项目支出表（2026年）'!F15*1.05</f>
        <v>21.419999999999998</v>
      </c>
      <c r="G15" s="77"/>
    </row>
    <row r="16" spans="1:7" ht="21" customHeight="1">
      <c r="A16" s="76" t="s">
        <v>41</v>
      </c>
      <c r="B16" s="80"/>
      <c r="C16" s="81" t="s">
        <v>141</v>
      </c>
      <c r="D16" s="76" t="s">
        <v>20</v>
      </c>
      <c r="E16" s="82">
        <f t="shared" si="0"/>
        <v>0</v>
      </c>
      <c r="F16" s="83">
        <f>'附件3  03项目支出表（2026年）'!F16*1.05</f>
        <v>0</v>
      </c>
      <c r="G16" s="77"/>
    </row>
    <row r="17" spans="1:7" ht="21" customHeight="1">
      <c r="A17" s="76" t="s">
        <v>42</v>
      </c>
      <c r="B17" s="80"/>
      <c r="C17" s="81" t="s">
        <v>135</v>
      </c>
      <c r="D17" s="76" t="s">
        <v>20</v>
      </c>
      <c r="E17" s="82">
        <f t="shared" si="0"/>
        <v>21.419999999999998</v>
      </c>
      <c r="F17" s="83">
        <f>'附件3  03项目支出表（2026年）'!F17*1.05</f>
        <v>21.419999999999998</v>
      </c>
      <c r="G17" s="77"/>
    </row>
    <row r="18" spans="1:7" ht="21" customHeight="1">
      <c r="A18" s="76" t="s">
        <v>43</v>
      </c>
      <c r="B18" s="80"/>
      <c r="C18" s="81" t="s">
        <v>136</v>
      </c>
      <c r="D18" s="76" t="s">
        <v>20</v>
      </c>
      <c r="E18" s="82">
        <f t="shared" si="0"/>
        <v>93.573270000000008</v>
      </c>
      <c r="F18" s="83">
        <f>'附件3  03项目支出表（2026年）'!F18*1.05</f>
        <v>93.573270000000008</v>
      </c>
      <c r="G18" s="77"/>
    </row>
    <row r="19" spans="1:7" ht="21" customHeight="1">
      <c r="A19" s="76" t="s">
        <v>44</v>
      </c>
      <c r="B19" s="80"/>
      <c r="C19" s="81" t="s">
        <v>143</v>
      </c>
      <c r="D19" s="76" t="s">
        <v>20</v>
      </c>
      <c r="E19" s="82">
        <f t="shared" si="0"/>
        <v>26.582220000000003</v>
      </c>
      <c r="F19" s="83">
        <f>'附件3  03项目支出表（2026年）'!F19*1.05</f>
        <v>26.582220000000003</v>
      </c>
      <c r="G19" s="77"/>
    </row>
    <row r="20" spans="1:7" ht="21" customHeight="1">
      <c r="A20" s="76" t="s">
        <v>45</v>
      </c>
      <c r="B20" s="80"/>
      <c r="C20" s="81" t="s">
        <v>142</v>
      </c>
      <c r="D20" s="76" t="s">
        <v>20</v>
      </c>
      <c r="E20" s="82">
        <f t="shared" si="0"/>
        <v>6.4260000000000002</v>
      </c>
      <c r="F20" s="83">
        <f>'附件3  03项目支出表（2026年）'!F20*1.05</f>
        <v>6.4260000000000002</v>
      </c>
      <c r="G20" s="77"/>
    </row>
    <row r="21" spans="1:7" ht="21" customHeight="1">
      <c r="A21" s="76" t="s">
        <v>46</v>
      </c>
      <c r="B21" s="80"/>
      <c r="C21" s="81" t="s">
        <v>150</v>
      </c>
      <c r="D21" s="76" t="s">
        <v>127</v>
      </c>
      <c r="E21" s="82">
        <f t="shared" si="0"/>
        <v>214.20000000000002</v>
      </c>
      <c r="F21" s="83">
        <f>'附件3  03项目支出表（2026年）'!F21*1.05</f>
        <v>214.20000000000002</v>
      </c>
      <c r="G21" s="77"/>
    </row>
    <row r="22" spans="1:7" ht="21" customHeight="1">
      <c r="A22" s="76" t="s">
        <v>47</v>
      </c>
      <c r="B22" s="80"/>
      <c r="C22" s="81" t="s">
        <v>147</v>
      </c>
      <c r="D22" s="76" t="s">
        <v>127</v>
      </c>
      <c r="E22" s="82">
        <f t="shared" si="0"/>
        <v>214.20000000000002</v>
      </c>
      <c r="F22" s="83">
        <f>'附件3  03项目支出表（2026年）'!F22*1.05</f>
        <v>214.20000000000002</v>
      </c>
      <c r="G22" s="77"/>
    </row>
    <row r="23" spans="1:7" ht="21" customHeight="1">
      <c r="A23" s="76" t="s">
        <v>48</v>
      </c>
      <c r="B23" s="80"/>
      <c r="C23" s="81" t="s">
        <v>149</v>
      </c>
      <c r="D23" s="76" t="s">
        <v>127</v>
      </c>
      <c r="E23" s="82">
        <f t="shared" si="0"/>
        <v>12.852</v>
      </c>
      <c r="F23" s="83">
        <f>'附件3  03项目支出表（2026年）'!F23*1.05</f>
        <v>12.852</v>
      </c>
      <c r="G23" s="77"/>
    </row>
    <row r="24" spans="1:7" ht="21" customHeight="1">
      <c r="A24" s="76" t="s">
        <v>49</v>
      </c>
      <c r="B24" s="80"/>
      <c r="C24" s="81" t="s">
        <v>145</v>
      </c>
      <c r="D24" s="76" t="s">
        <v>127</v>
      </c>
      <c r="E24" s="82">
        <f t="shared" si="0"/>
        <v>53.550000000000004</v>
      </c>
      <c r="F24" s="83">
        <f>'附件3  03项目支出表（2026年）'!F24*1.05</f>
        <v>53.550000000000004</v>
      </c>
      <c r="G24" s="77"/>
    </row>
    <row r="25" spans="1:7" ht="21" customHeight="1">
      <c r="A25" s="76" t="s">
        <v>50</v>
      </c>
      <c r="B25" s="80"/>
      <c r="C25" s="81" t="s">
        <v>148</v>
      </c>
      <c r="D25" s="76" t="s">
        <v>127</v>
      </c>
      <c r="E25" s="82">
        <f t="shared" si="0"/>
        <v>32.130000000000003</v>
      </c>
      <c r="F25" s="83">
        <f>'附件3  03项目支出表（2026年）'!F25*1.05</f>
        <v>32.130000000000003</v>
      </c>
      <c r="G25" s="77"/>
    </row>
    <row r="26" spans="1:7" ht="21" customHeight="1">
      <c r="A26" s="76" t="s">
        <v>51</v>
      </c>
      <c r="B26" s="80"/>
      <c r="C26" s="81" t="s">
        <v>146</v>
      </c>
      <c r="D26" s="76" t="s">
        <v>127</v>
      </c>
      <c r="E26" s="82">
        <f t="shared" si="0"/>
        <v>10.709999999999999</v>
      </c>
      <c r="F26" s="83">
        <f>'附件3  03项目支出表（2026年）'!F26*1.05</f>
        <v>10.709999999999999</v>
      </c>
      <c r="G26" s="77"/>
    </row>
    <row r="27" spans="1:7" ht="21" customHeight="1">
      <c r="A27" s="76" t="s">
        <v>52</v>
      </c>
      <c r="B27" s="80"/>
      <c r="C27" s="81" t="s">
        <v>151</v>
      </c>
      <c r="D27" s="76" t="s">
        <v>131</v>
      </c>
      <c r="E27" s="82">
        <f t="shared" si="0"/>
        <v>514.08000000000004</v>
      </c>
      <c r="F27" s="83">
        <f>'附件3  03项目支出表（2026年）'!F27*1.05</f>
        <v>514.08000000000004</v>
      </c>
      <c r="G27" s="77"/>
    </row>
    <row r="28" spans="1:7" ht="21" customHeight="1">
      <c r="A28" s="183" t="s">
        <v>53</v>
      </c>
      <c r="B28" s="184"/>
      <c r="C28" s="190" t="s">
        <v>152</v>
      </c>
      <c r="D28" s="183" t="s">
        <v>129</v>
      </c>
      <c r="E28" s="82">
        <f t="shared" si="0"/>
        <v>12.5307</v>
      </c>
      <c r="F28" s="83">
        <f>'附件3  03项目支出表（2026年）'!F28*1.05</f>
        <v>12.5307</v>
      </c>
      <c r="G28" s="188"/>
    </row>
    <row r="29" spans="1:7">
      <c r="A29" s="77"/>
      <c r="B29" s="77"/>
      <c r="C29" s="76" t="s">
        <v>149</v>
      </c>
      <c r="D29" s="76" t="s">
        <v>192</v>
      </c>
      <c r="E29" s="82">
        <f t="shared" si="0"/>
        <v>12.852</v>
      </c>
      <c r="F29" s="83">
        <f>'附件3  03项目支出表（2026年）'!F29*1.05</f>
        <v>12.852</v>
      </c>
      <c r="G29" s="76"/>
    </row>
    <row r="30" spans="1:7">
      <c r="A30" s="77"/>
      <c r="B30" s="77"/>
      <c r="C30" s="76" t="s">
        <v>184</v>
      </c>
      <c r="D30" s="76" t="s">
        <v>194</v>
      </c>
      <c r="E30" s="82">
        <f t="shared" si="0"/>
        <v>5.0015700000000001</v>
      </c>
      <c r="F30" s="83">
        <f>'附件3  03项目支出表（2026年）'!F30*1.05</f>
        <v>5.0015700000000001</v>
      </c>
      <c r="G30" s="76"/>
    </row>
    <row r="31" spans="1:7">
      <c r="A31" s="77"/>
      <c r="B31" s="77"/>
      <c r="C31" s="76" t="s">
        <v>185</v>
      </c>
      <c r="D31" s="76" t="s">
        <v>175</v>
      </c>
      <c r="E31" s="82">
        <f t="shared" si="0"/>
        <v>105.4935</v>
      </c>
      <c r="F31" s="83">
        <f>'附件3  03项目支出表（2026年）'!F31*1.05</f>
        <v>105.4935</v>
      </c>
      <c r="G31" s="76"/>
    </row>
    <row r="32" spans="1:7">
      <c r="A32" s="77"/>
      <c r="B32" s="77"/>
      <c r="C32" s="76" t="s">
        <v>186</v>
      </c>
      <c r="D32" s="76" t="s">
        <v>175</v>
      </c>
      <c r="E32" s="82">
        <f t="shared" si="0"/>
        <v>14.619150000000001</v>
      </c>
      <c r="F32" s="83">
        <f>'附件3  03项目支出表（2026年）'!F32*1.05</f>
        <v>14.619150000000001</v>
      </c>
      <c r="G32" s="76"/>
    </row>
    <row r="33" spans="1:7">
      <c r="A33" s="77"/>
      <c r="B33" s="77"/>
      <c r="C33" s="76" t="s">
        <v>149</v>
      </c>
      <c r="D33" s="76" t="s">
        <v>175</v>
      </c>
      <c r="E33" s="82">
        <f t="shared" si="0"/>
        <v>12.852</v>
      </c>
      <c r="F33" s="83">
        <f>'附件3  03项目支出表（2026年）'!F33*1.05</f>
        <v>12.852</v>
      </c>
      <c r="G33" s="76"/>
    </row>
    <row r="34" spans="1:7">
      <c r="A34" s="77"/>
      <c r="B34" s="77"/>
      <c r="C34" s="76" t="s">
        <v>187</v>
      </c>
      <c r="D34" s="76" t="s">
        <v>131</v>
      </c>
      <c r="E34" s="82">
        <f t="shared" si="0"/>
        <v>14.994000000000002</v>
      </c>
      <c r="F34" s="83">
        <f>'附件3  03项目支出表（2026年）'!F34*1.05</f>
        <v>14.994000000000002</v>
      </c>
      <c r="G34" s="76"/>
    </row>
    <row r="35" spans="1:7">
      <c r="A35" s="77"/>
      <c r="B35" s="77"/>
      <c r="C35" s="76" t="s">
        <v>188</v>
      </c>
      <c r="D35" s="76" t="s">
        <v>197</v>
      </c>
      <c r="E35" s="82">
        <f t="shared" si="0"/>
        <v>398.813625</v>
      </c>
      <c r="F35" s="83">
        <f>'附件3  03项目支出表（2026年）'!F35*1.05</f>
        <v>398.813625</v>
      </c>
      <c r="G35" s="76"/>
    </row>
    <row r="36" spans="1:7">
      <c r="A36" s="77"/>
      <c r="B36" s="77"/>
      <c r="C36" s="76" t="s">
        <v>189</v>
      </c>
      <c r="D36" s="76" t="s">
        <v>180</v>
      </c>
      <c r="E36" s="82">
        <f t="shared" si="0"/>
        <v>309.13405200000005</v>
      </c>
      <c r="F36" s="83">
        <f>'附件3  03项目支出表（2026年）'!F36*1.05</f>
        <v>0</v>
      </c>
      <c r="G36" s="91">
        <f>'附件3  03项目支出表（2026年）'!G36*1.02</f>
        <v>309.13405200000005</v>
      </c>
    </row>
    <row r="37" spans="1:7">
      <c r="A37" s="77"/>
      <c r="B37" s="77"/>
      <c r="C37" s="76" t="s">
        <v>190</v>
      </c>
      <c r="D37" s="76" t="s">
        <v>182</v>
      </c>
      <c r="E37" s="82">
        <f t="shared" si="0"/>
        <v>4.6618488000000013</v>
      </c>
      <c r="F37" s="83">
        <f>'附件3  03项目支出表（2026年）'!F37*1.05</f>
        <v>4.6618488000000013</v>
      </c>
      <c r="G37" s="76"/>
    </row>
    <row r="38" spans="1:7">
      <c r="A38" s="77"/>
      <c r="B38" s="77"/>
      <c r="C38" s="76" t="s">
        <v>187</v>
      </c>
      <c r="D38" s="76" t="s">
        <v>131</v>
      </c>
      <c r="E38" s="82">
        <f t="shared" si="0"/>
        <v>0.53550000000000009</v>
      </c>
      <c r="F38" s="83">
        <f>'附件3  03项目支出表（2026年）'!F38*1.05</f>
        <v>0.53550000000000009</v>
      </c>
      <c r="G38" s="76"/>
    </row>
    <row r="39" spans="1:7">
      <c r="A39" s="77"/>
      <c r="B39" s="77"/>
      <c r="C39" s="76" t="s">
        <v>191</v>
      </c>
      <c r="D39" s="76" t="s">
        <v>131</v>
      </c>
      <c r="E39" s="82">
        <f t="shared" si="0"/>
        <v>126.75285000000001</v>
      </c>
      <c r="F39" s="83">
        <f>'附件3  03项目支出表（2026年）'!F39*1.05</f>
        <v>126.75285000000001</v>
      </c>
      <c r="G39" s="76"/>
    </row>
  </sheetData>
  <mergeCells count="9">
    <mergeCell ref="A2:G2"/>
    <mergeCell ref="E5:G5"/>
    <mergeCell ref="A5:A7"/>
    <mergeCell ref="B5:B7"/>
    <mergeCell ref="C5:C7"/>
    <mergeCell ref="D5:D7"/>
    <mergeCell ref="E6:E7"/>
    <mergeCell ref="F6:F7"/>
    <mergeCell ref="G6:G7"/>
  </mergeCells>
  <phoneticPr fontId="16"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election activeCell="A2" sqref="A2:U2"/>
    </sheetView>
  </sheetViews>
  <sheetFormatPr defaultColWidth="9" defaultRowHeight="14.25"/>
  <cols>
    <col min="1" max="1" width="2.75" style="4" customWidth="1"/>
    <col min="2" max="2" width="8.125" style="4" customWidth="1"/>
    <col min="3" max="3" width="26.5" style="4" customWidth="1"/>
    <col min="4" max="4" width="17.875" style="4" customWidth="1"/>
    <col min="5" max="5" width="11.25" style="4" customWidth="1"/>
    <col min="6" max="6" width="5.25" style="4" customWidth="1"/>
    <col min="7" max="7" width="4.875" style="4" customWidth="1"/>
    <col min="8" max="8" width="4.75" style="4" customWidth="1"/>
    <col min="9" max="9" width="6.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35" t="s">
        <v>56</v>
      </c>
      <c r="B1" s="135"/>
      <c r="C1" s="135"/>
      <c r="D1" s="135"/>
      <c r="E1" s="135"/>
      <c r="F1" s="135"/>
    </row>
    <row r="2" spans="1:21" ht="28.5" customHeight="1">
      <c r="A2" s="136" t="s">
        <v>157</v>
      </c>
      <c r="B2" s="136"/>
      <c r="C2" s="136"/>
      <c r="D2" s="136"/>
      <c r="E2" s="136"/>
      <c r="F2" s="136"/>
      <c r="G2" s="136"/>
      <c r="H2" s="136"/>
      <c r="I2" s="136"/>
      <c r="J2" s="136"/>
      <c r="K2" s="136"/>
      <c r="L2" s="136"/>
      <c r="M2" s="136"/>
      <c r="N2" s="136"/>
      <c r="O2" s="136"/>
      <c r="P2" s="136"/>
      <c r="Q2" s="136"/>
      <c r="R2" s="136"/>
      <c r="S2" s="136"/>
      <c r="T2" s="136"/>
      <c r="U2" s="136"/>
    </row>
    <row r="3" spans="1:21" ht="21" customHeight="1">
      <c r="T3" s="4" t="s">
        <v>9</v>
      </c>
    </row>
    <row r="4" spans="1:21" s="66" customFormat="1" ht="21.75" customHeight="1">
      <c r="A4" s="130" t="s">
        <v>57</v>
      </c>
      <c r="B4" s="130" t="s">
        <v>58</v>
      </c>
      <c r="C4" s="130" t="s">
        <v>59</v>
      </c>
      <c r="D4" s="130" t="s">
        <v>60</v>
      </c>
      <c r="E4" s="133" t="s">
        <v>61</v>
      </c>
      <c r="F4" s="133" t="s">
        <v>62</v>
      </c>
      <c r="G4" s="133" t="s">
        <v>63</v>
      </c>
      <c r="H4" s="133"/>
      <c r="I4" s="137" t="s">
        <v>64</v>
      </c>
      <c r="J4" s="138"/>
      <c r="K4" s="138"/>
      <c r="L4" s="138"/>
      <c r="M4" s="138"/>
      <c r="N4" s="138"/>
      <c r="O4" s="139"/>
      <c r="P4" s="139"/>
      <c r="Q4" s="139"/>
      <c r="R4" s="139"/>
      <c r="S4" s="139"/>
      <c r="T4" s="139"/>
      <c r="U4" s="140"/>
    </row>
    <row r="5" spans="1:21" s="66" customFormat="1" ht="28.5" customHeight="1">
      <c r="A5" s="131"/>
      <c r="B5" s="131"/>
      <c r="C5" s="131"/>
      <c r="D5" s="131"/>
      <c r="E5" s="133"/>
      <c r="F5" s="133"/>
      <c r="G5" s="133" t="s">
        <v>13</v>
      </c>
      <c r="H5" s="134" t="s">
        <v>14</v>
      </c>
      <c r="I5" s="133" t="s">
        <v>12</v>
      </c>
      <c r="J5" s="133" t="s">
        <v>65</v>
      </c>
      <c r="K5" s="133" t="s">
        <v>66</v>
      </c>
      <c r="L5" s="133" t="s">
        <v>67</v>
      </c>
      <c r="M5" s="133" t="s">
        <v>68</v>
      </c>
      <c r="N5" s="133" t="s">
        <v>69</v>
      </c>
      <c r="O5" s="140" t="s">
        <v>70</v>
      </c>
      <c r="P5" s="133" t="s">
        <v>71</v>
      </c>
      <c r="Q5" s="133" t="s">
        <v>72</v>
      </c>
      <c r="R5" s="133" t="s">
        <v>73</v>
      </c>
      <c r="S5" s="133" t="s">
        <v>74</v>
      </c>
      <c r="T5" s="133" t="s">
        <v>75</v>
      </c>
      <c r="U5" s="133"/>
    </row>
    <row r="6" spans="1:21" s="66" customFormat="1" ht="60" customHeight="1">
      <c r="A6" s="132"/>
      <c r="B6" s="132"/>
      <c r="C6" s="132"/>
      <c r="D6" s="132"/>
      <c r="E6" s="133"/>
      <c r="F6" s="133"/>
      <c r="G6" s="133"/>
      <c r="H6" s="134"/>
      <c r="I6" s="133"/>
      <c r="J6" s="133"/>
      <c r="K6" s="133"/>
      <c r="L6" s="133"/>
      <c r="M6" s="133"/>
      <c r="N6" s="133"/>
      <c r="O6" s="140"/>
      <c r="P6" s="133"/>
      <c r="Q6" s="133"/>
      <c r="R6" s="133"/>
      <c r="S6" s="133"/>
      <c r="T6" s="67" t="s">
        <v>76</v>
      </c>
      <c r="U6" s="67" t="s">
        <v>77</v>
      </c>
    </row>
    <row r="7" spans="1:21">
      <c r="A7" s="63"/>
      <c r="B7" s="61">
        <v>812001</v>
      </c>
      <c r="C7" s="61" t="s">
        <v>153</v>
      </c>
      <c r="D7" s="61" t="s">
        <v>156</v>
      </c>
      <c r="E7" s="61" t="s">
        <v>155</v>
      </c>
      <c r="F7" s="63">
        <v>30</v>
      </c>
      <c r="G7" s="63"/>
      <c r="H7" s="68"/>
      <c r="I7" s="63"/>
      <c r="J7" s="63">
        <v>30</v>
      </c>
      <c r="K7" s="63"/>
      <c r="L7" s="63"/>
      <c r="M7" s="63"/>
      <c r="N7" s="63"/>
      <c r="O7" s="70"/>
      <c r="P7" s="63"/>
      <c r="Q7" s="63"/>
      <c r="R7" s="63"/>
      <c r="S7" s="63"/>
      <c r="T7" s="63"/>
      <c r="U7" s="63"/>
    </row>
    <row r="8" spans="1:21">
      <c r="A8" s="63"/>
      <c r="B8" s="63"/>
      <c r="C8" s="61"/>
      <c r="D8" s="61"/>
      <c r="E8" s="61"/>
      <c r="F8" s="63"/>
      <c r="G8" s="63"/>
      <c r="H8" s="68"/>
      <c r="I8" s="71"/>
      <c r="J8" s="63"/>
      <c r="K8" s="63"/>
      <c r="L8" s="63"/>
      <c r="M8" s="63"/>
      <c r="N8" s="63"/>
      <c r="O8" s="72"/>
      <c r="P8" s="63"/>
      <c r="Q8" s="63"/>
      <c r="R8" s="63"/>
      <c r="S8" s="63"/>
      <c r="T8" s="63"/>
      <c r="U8" s="63"/>
    </row>
    <row r="9" spans="1:21">
      <c r="A9" s="63"/>
      <c r="B9" s="63"/>
      <c r="C9" s="61"/>
      <c r="D9" s="61"/>
      <c r="E9" s="61"/>
      <c r="F9" s="63"/>
      <c r="G9" s="63"/>
      <c r="H9" s="68"/>
      <c r="I9" s="72"/>
      <c r="J9" s="63"/>
      <c r="K9" s="63"/>
      <c r="L9" s="63"/>
      <c r="M9" s="63"/>
      <c r="N9" s="63"/>
      <c r="O9" s="72"/>
      <c r="P9" s="63"/>
      <c r="Q9" s="63"/>
      <c r="R9" s="63"/>
      <c r="S9" s="63"/>
      <c r="T9" s="63"/>
      <c r="U9" s="63"/>
    </row>
    <row r="10" spans="1:21">
      <c r="A10" s="63"/>
      <c r="B10" s="63"/>
      <c r="C10" s="63"/>
      <c r="D10" s="63"/>
      <c r="E10" s="63"/>
      <c r="F10" s="63"/>
      <c r="G10" s="63"/>
      <c r="H10" s="63"/>
      <c r="I10" s="73"/>
      <c r="J10" s="73"/>
      <c r="K10" s="73"/>
      <c r="L10" s="73"/>
      <c r="M10" s="73"/>
      <c r="N10" s="73"/>
      <c r="O10" s="63"/>
      <c r="P10" s="63"/>
      <c r="Q10" s="63"/>
      <c r="R10" s="63"/>
      <c r="S10" s="63"/>
      <c r="T10" s="63"/>
      <c r="U10" s="63"/>
    </row>
    <row r="11" spans="1:21">
      <c r="A11" s="63"/>
      <c r="B11" s="63"/>
      <c r="C11" s="63"/>
      <c r="D11" s="63"/>
      <c r="E11" s="63"/>
      <c r="F11" s="63"/>
      <c r="G11" s="63"/>
      <c r="H11" s="63"/>
      <c r="I11" s="63"/>
      <c r="J11" s="63"/>
      <c r="K11" s="63"/>
      <c r="L11" s="63"/>
      <c r="M11" s="63"/>
      <c r="N11" s="63"/>
      <c r="O11" s="63"/>
      <c r="P11" s="63"/>
      <c r="Q11" s="63"/>
      <c r="R11" s="63"/>
      <c r="S11" s="63"/>
      <c r="T11" s="63"/>
      <c r="U11" s="63"/>
    </row>
    <row r="12" spans="1:21">
      <c r="A12" s="63"/>
      <c r="B12" s="63"/>
      <c r="C12" s="63"/>
      <c r="D12" s="63"/>
      <c r="E12" s="63"/>
      <c r="F12" s="63"/>
      <c r="G12" s="63"/>
      <c r="H12" s="63"/>
      <c r="I12" s="63"/>
      <c r="J12" s="63"/>
      <c r="K12" s="63"/>
      <c r="L12" s="63"/>
      <c r="M12" s="63"/>
      <c r="N12" s="63"/>
      <c r="O12" s="63"/>
      <c r="P12" s="63"/>
      <c r="Q12" s="63"/>
      <c r="R12" s="63"/>
      <c r="S12" s="63"/>
      <c r="T12" s="63"/>
      <c r="U12" s="63"/>
    </row>
    <row r="13" spans="1:21">
      <c r="A13" s="63"/>
      <c r="B13" s="63"/>
      <c r="C13" s="63"/>
      <c r="D13" s="63"/>
      <c r="E13" s="63"/>
      <c r="F13" s="63"/>
      <c r="G13" s="63"/>
      <c r="H13" s="63"/>
      <c r="I13" s="63"/>
      <c r="J13" s="63"/>
      <c r="K13" s="63"/>
      <c r="L13" s="63"/>
      <c r="M13" s="63"/>
      <c r="N13" s="63"/>
      <c r="O13" s="63"/>
      <c r="P13" s="63"/>
      <c r="Q13" s="63"/>
      <c r="R13" s="63"/>
      <c r="S13" s="63"/>
      <c r="T13" s="63"/>
      <c r="U13" s="63"/>
    </row>
    <row r="14" spans="1:21">
      <c r="A14" s="63"/>
      <c r="B14" s="63"/>
      <c r="C14" s="63"/>
      <c r="D14" s="63"/>
      <c r="E14" s="63"/>
      <c r="F14" s="63"/>
      <c r="G14" s="63"/>
      <c r="H14" s="63"/>
      <c r="I14" s="63"/>
      <c r="J14" s="63"/>
      <c r="K14" s="63"/>
      <c r="L14" s="63"/>
      <c r="M14" s="63"/>
      <c r="N14" s="63"/>
      <c r="O14" s="63"/>
      <c r="P14" s="63"/>
      <c r="Q14" s="63"/>
      <c r="R14" s="63"/>
      <c r="S14" s="63"/>
      <c r="T14" s="63"/>
      <c r="U14" s="63"/>
    </row>
    <row r="15" spans="1:21">
      <c r="A15" s="63"/>
      <c r="B15" s="63"/>
      <c r="C15" s="63"/>
      <c r="D15" s="63"/>
      <c r="E15" s="63"/>
      <c r="F15" s="63"/>
      <c r="G15" s="63"/>
      <c r="H15" s="63"/>
      <c r="I15" s="63"/>
      <c r="J15" s="63"/>
      <c r="K15" s="63"/>
      <c r="L15" s="63"/>
      <c r="M15" s="63"/>
      <c r="N15" s="63"/>
      <c r="O15" s="63"/>
      <c r="P15" s="63"/>
      <c r="Q15" s="63"/>
      <c r="R15" s="63"/>
      <c r="S15" s="63"/>
      <c r="T15" s="63"/>
      <c r="U15" s="63"/>
    </row>
    <row r="16" spans="1:21">
      <c r="A16" s="63"/>
      <c r="B16" s="63"/>
      <c r="C16" s="63"/>
      <c r="D16" s="63"/>
      <c r="E16" s="63"/>
      <c r="F16" s="63"/>
      <c r="G16" s="63"/>
      <c r="H16" s="63"/>
      <c r="I16" s="63"/>
      <c r="J16" s="63"/>
      <c r="K16" s="63"/>
      <c r="L16" s="63"/>
      <c r="M16" s="63"/>
      <c r="N16" s="63"/>
      <c r="O16" s="63"/>
      <c r="P16" s="63"/>
      <c r="Q16" s="63"/>
      <c r="R16" s="63"/>
      <c r="S16" s="63"/>
      <c r="T16" s="63"/>
      <c r="U16" s="63"/>
    </row>
    <row r="17" spans="1:21">
      <c r="A17" s="63"/>
      <c r="B17" s="63"/>
      <c r="C17" s="63"/>
      <c r="D17" s="63"/>
      <c r="E17" s="63"/>
      <c r="F17" s="63"/>
      <c r="G17" s="63"/>
      <c r="H17" s="63"/>
      <c r="I17" s="63"/>
      <c r="J17" s="63"/>
      <c r="K17" s="63"/>
      <c r="L17" s="63"/>
      <c r="M17" s="63"/>
      <c r="N17" s="63"/>
      <c r="O17" s="63"/>
      <c r="P17" s="63"/>
      <c r="Q17" s="63"/>
      <c r="R17" s="63"/>
      <c r="S17" s="63"/>
      <c r="T17" s="63"/>
      <c r="U17" s="63"/>
    </row>
    <row r="18" spans="1:21">
      <c r="A18" s="63"/>
      <c r="B18" s="63"/>
      <c r="C18" s="63"/>
      <c r="D18" s="63"/>
      <c r="E18" s="63"/>
      <c r="F18" s="63"/>
      <c r="G18" s="63"/>
      <c r="H18" s="63"/>
      <c r="I18" s="63"/>
      <c r="J18" s="63"/>
      <c r="K18" s="63"/>
      <c r="L18" s="63"/>
      <c r="M18" s="63"/>
      <c r="N18" s="63"/>
      <c r="O18" s="63"/>
      <c r="P18" s="63"/>
      <c r="Q18" s="63"/>
      <c r="R18" s="63"/>
      <c r="S18" s="63"/>
      <c r="T18" s="63"/>
      <c r="U18" s="63"/>
    </row>
    <row r="19" spans="1:21">
      <c r="A19" s="63"/>
      <c r="B19" s="63"/>
      <c r="C19" s="63"/>
      <c r="D19" s="63"/>
      <c r="E19" s="63"/>
      <c r="F19" s="63"/>
      <c r="G19" s="63"/>
      <c r="H19" s="63"/>
      <c r="I19" s="63"/>
      <c r="J19" s="63"/>
      <c r="K19" s="63"/>
      <c r="L19" s="63"/>
      <c r="M19" s="63"/>
      <c r="N19" s="63"/>
      <c r="O19" s="63"/>
      <c r="P19" s="63"/>
      <c r="Q19" s="63"/>
      <c r="R19" s="63"/>
      <c r="S19" s="63"/>
      <c r="T19" s="63"/>
      <c r="U19" s="63"/>
    </row>
    <row r="20" spans="1:21">
      <c r="A20" s="63"/>
      <c r="B20" s="63"/>
      <c r="C20" s="63"/>
      <c r="D20" s="63"/>
      <c r="E20" s="63"/>
      <c r="F20" s="63"/>
      <c r="G20" s="63"/>
      <c r="H20" s="63"/>
      <c r="I20" s="63"/>
      <c r="J20" s="63"/>
      <c r="K20" s="63"/>
      <c r="L20" s="63"/>
      <c r="M20" s="63"/>
      <c r="N20" s="63"/>
      <c r="O20" s="63"/>
      <c r="P20" s="63"/>
      <c r="Q20" s="63"/>
      <c r="R20" s="63"/>
      <c r="S20" s="63"/>
      <c r="T20" s="63"/>
      <c r="U20" s="63"/>
    </row>
    <row r="21" spans="1:21">
      <c r="A21" s="63"/>
      <c r="B21" s="63"/>
      <c r="C21" s="63"/>
      <c r="D21" s="63"/>
      <c r="E21" s="63"/>
      <c r="F21" s="63"/>
      <c r="G21" s="63"/>
      <c r="H21" s="63"/>
      <c r="I21" s="63"/>
      <c r="J21" s="63"/>
      <c r="K21" s="63"/>
      <c r="L21" s="63"/>
      <c r="M21" s="63"/>
      <c r="N21" s="63"/>
      <c r="O21" s="63"/>
      <c r="P21" s="63"/>
      <c r="Q21" s="63"/>
      <c r="R21" s="63"/>
      <c r="S21" s="63"/>
      <c r="T21" s="63"/>
      <c r="U21" s="63"/>
    </row>
    <row r="22" spans="1:21">
      <c r="A22" s="63"/>
      <c r="B22" s="63"/>
      <c r="C22" s="63"/>
      <c r="D22" s="63"/>
      <c r="E22" s="63"/>
      <c r="F22" s="63"/>
      <c r="G22" s="63"/>
      <c r="H22" s="63"/>
      <c r="I22" s="63"/>
      <c r="J22" s="63"/>
      <c r="K22" s="63"/>
      <c r="L22" s="63"/>
      <c r="M22" s="63"/>
      <c r="N22" s="63"/>
      <c r="O22" s="63"/>
      <c r="P22" s="63"/>
      <c r="Q22" s="63"/>
      <c r="R22" s="63"/>
      <c r="S22" s="63"/>
      <c r="T22" s="63"/>
      <c r="U22" s="63"/>
    </row>
    <row r="23" spans="1:21">
      <c r="A23" s="63"/>
      <c r="B23" s="63"/>
      <c r="C23" s="63"/>
      <c r="D23" s="63"/>
      <c r="E23" s="63"/>
      <c r="F23" s="63"/>
      <c r="G23" s="63"/>
      <c r="H23" s="63"/>
      <c r="I23" s="63"/>
      <c r="J23" s="63"/>
      <c r="K23" s="63"/>
      <c r="L23" s="63"/>
      <c r="M23" s="63"/>
      <c r="N23" s="63"/>
      <c r="O23" s="63"/>
      <c r="P23" s="63"/>
      <c r="Q23" s="63"/>
      <c r="R23" s="63"/>
      <c r="S23" s="63"/>
      <c r="T23" s="63"/>
      <c r="U23" s="63"/>
    </row>
    <row r="24" spans="1:21" ht="36" customHeight="1">
      <c r="A24" s="128" t="s">
        <v>78</v>
      </c>
      <c r="B24" s="128"/>
      <c r="C24" s="128"/>
      <c r="D24" s="128"/>
      <c r="E24" s="128"/>
      <c r="F24" s="128"/>
      <c r="G24" s="128"/>
      <c r="H24" s="128"/>
      <c r="I24" s="128"/>
      <c r="J24" s="128"/>
      <c r="K24" s="128"/>
      <c r="L24" s="128"/>
      <c r="M24" s="128"/>
      <c r="N24" s="128"/>
      <c r="O24" s="128"/>
      <c r="P24" s="128"/>
      <c r="Q24" s="128"/>
      <c r="R24" s="128"/>
      <c r="S24" s="128"/>
      <c r="T24" s="128"/>
      <c r="U24" s="128"/>
    </row>
    <row r="25" spans="1:21" ht="36" customHeight="1">
      <c r="A25" s="129" t="s">
        <v>79</v>
      </c>
      <c r="B25" s="129"/>
      <c r="C25" s="129"/>
      <c r="D25" s="129"/>
      <c r="E25" s="129"/>
      <c r="F25" s="129"/>
      <c r="G25" s="129"/>
      <c r="H25" s="129"/>
      <c r="I25" s="129"/>
      <c r="J25" s="129"/>
      <c r="K25" s="129"/>
      <c r="L25" s="129"/>
      <c r="M25" s="129"/>
      <c r="N25" s="129"/>
      <c r="O25" s="129"/>
      <c r="P25" s="129"/>
      <c r="Q25" s="129"/>
      <c r="R25" s="129"/>
      <c r="S25" s="129"/>
      <c r="T25" s="129"/>
      <c r="U25" s="129"/>
    </row>
    <row r="26" spans="1:21">
      <c r="A26" s="69"/>
      <c r="B26" s="69"/>
      <c r="C26" s="69"/>
      <c r="D26" s="69"/>
      <c r="E26" s="69"/>
      <c r="F26" s="69"/>
      <c r="G26" s="69"/>
      <c r="H26" s="69"/>
      <c r="I26" s="69"/>
      <c r="J26" s="69"/>
      <c r="K26" s="69"/>
      <c r="L26" s="69"/>
      <c r="M26" s="69"/>
      <c r="N26" s="69"/>
      <c r="O26" s="69"/>
      <c r="P26" s="69"/>
      <c r="Q26" s="69"/>
      <c r="R26" s="69"/>
      <c r="S26" s="69"/>
      <c r="T26" s="69"/>
      <c r="U26" s="69"/>
    </row>
  </sheetData>
  <mergeCells count="26">
    <mergeCell ref="A1:F1"/>
    <mergeCell ref="A2:U2"/>
    <mergeCell ref="G4:H4"/>
    <mergeCell ref="I4:U4"/>
    <mergeCell ref="T5:U5"/>
    <mergeCell ref="O5:O6"/>
    <mergeCell ref="P5:P6"/>
    <mergeCell ref="Q5:Q6"/>
    <mergeCell ref="R5:R6"/>
    <mergeCell ref="S5:S6"/>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s>
  <phoneticPr fontId="16"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N12" sqref="N12"/>
    </sheetView>
  </sheetViews>
  <sheetFormatPr defaultColWidth="9" defaultRowHeight="14.25"/>
  <cols>
    <col min="1" max="1" width="14.625" style="4" customWidth="1"/>
    <col min="2" max="2" width="23.375" style="4" customWidth="1"/>
    <col min="3" max="3" width="13.125" style="4" customWidth="1"/>
    <col min="4" max="4" width="8.25" style="4" customWidth="1"/>
    <col min="5" max="5" width="9" style="4"/>
    <col min="6" max="6" width="13.875" style="4" customWidth="1"/>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8" t="s">
        <v>80</v>
      </c>
    </row>
    <row r="2" spans="1:11" ht="28.5" customHeight="1">
      <c r="A2" s="141" t="s">
        <v>158</v>
      </c>
      <c r="B2" s="141"/>
      <c r="C2" s="141"/>
      <c r="D2" s="141"/>
      <c r="E2" s="141"/>
      <c r="F2" s="141"/>
      <c r="G2" s="141"/>
      <c r="H2" s="141"/>
      <c r="I2" s="141"/>
      <c r="J2" s="141"/>
      <c r="K2" s="141"/>
    </row>
    <row r="3" spans="1:11" ht="21" customHeight="1">
      <c r="A3" s="4" t="s">
        <v>81</v>
      </c>
      <c r="J3" s="4" t="s">
        <v>9</v>
      </c>
    </row>
    <row r="4" spans="1:11">
      <c r="A4" s="142" t="s">
        <v>82</v>
      </c>
      <c r="B4" s="142" t="s">
        <v>83</v>
      </c>
      <c r="C4" s="142" t="s">
        <v>84</v>
      </c>
      <c r="D4" s="142" t="s">
        <v>85</v>
      </c>
      <c r="E4" s="142" t="s">
        <v>86</v>
      </c>
      <c r="F4" s="142" t="s">
        <v>87</v>
      </c>
      <c r="G4" s="142" t="s">
        <v>61</v>
      </c>
      <c r="H4" s="142" t="s">
        <v>62</v>
      </c>
      <c r="I4" s="142"/>
      <c r="J4" s="142"/>
      <c r="K4" s="142"/>
    </row>
    <row r="5" spans="1:11" ht="28.5">
      <c r="A5" s="142"/>
      <c r="B5" s="142"/>
      <c r="C5" s="142"/>
      <c r="D5" s="142"/>
      <c r="E5" s="142"/>
      <c r="F5" s="142"/>
      <c r="G5" s="142"/>
      <c r="H5" s="59" t="s">
        <v>12</v>
      </c>
      <c r="I5" s="59" t="s">
        <v>65</v>
      </c>
      <c r="J5" s="65" t="s">
        <v>76</v>
      </c>
      <c r="K5" s="59" t="s">
        <v>88</v>
      </c>
    </row>
    <row r="6" spans="1:11">
      <c r="A6" s="60" t="s">
        <v>128</v>
      </c>
      <c r="B6" s="60" t="s">
        <v>159</v>
      </c>
      <c r="C6" s="60" t="s">
        <v>160</v>
      </c>
      <c r="D6" s="61"/>
      <c r="E6" s="61">
        <v>812001</v>
      </c>
      <c r="F6" s="61" t="s">
        <v>161</v>
      </c>
      <c r="G6" s="61" t="s">
        <v>162</v>
      </c>
      <c r="H6" s="61"/>
      <c r="I6" s="61">
        <v>30</v>
      </c>
      <c r="J6" s="61"/>
      <c r="K6" s="61"/>
    </row>
    <row r="7" spans="1:11">
      <c r="A7" s="60"/>
      <c r="B7" s="60"/>
      <c r="C7" s="60"/>
      <c r="D7" s="61"/>
      <c r="E7" s="61"/>
      <c r="F7" s="61"/>
      <c r="G7" s="61"/>
      <c r="H7" s="61"/>
      <c r="I7" s="61"/>
      <c r="J7" s="61"/>
      <c r="K7" s="61"/>
    </row>
    <row r="8" spans="1:11">
      <c r="A8" s="60"/>
      <c r="B8" s="60"/>
      <c r="C8" s="60"/>
      <c r="D8" s="61"/>
      <c r="E8" s="61"/>
      <c r="F8" s="61"/>
      <c r="G8" s="61"/>
      <c r="H8" s="62"/>
      <c r="I8" s="62"/>
      <c r="J8" s="61"/>
      <c r="K8" s="61"/>
    </row>
    <row r="9" spans="1:11">
      <c r="A9" s="60"/>
      <c r="B9" s="60"/>
      <c r="C9" s="60"/>
      <c r="D9" s="61"/>
      <c r="E9" s="61"/>
      <c r="F9" s="61"/>
      <c r="G9" s="61"/>
      <c r="H9" s="61"/>
      <c r="I9" s="61"/>
      <c r="J9" s="61"/>
      <c r="K9" s="61"/>
    </row>
    <row r="10" spans="1:11">
      <c r="A10" s="60"/>
      <c r="B10" s="60"/>
      <c r="C10" s="60"/>
      <c r="D10" s="61"/>
      <c r="E10" s="61"/>
      <c r="F10" s="61"/>
      <c r="G10" s="61"/>
      <c r="H10" s="61"/>
      <c r="I10" s="61"/>
      <c r="J10" s="61"/>
      <c r="K10" s="61"/>
    </row>
    <row r="11" spans="1:11">
      <c r="A11" s="59"/>
      <c r="B11" s="59"/>
      <c r="C11" s="59"/>
      <c r="D11" s="63"/>
      <c r="E11" s="63"/>
      <c r="F11" s="63"/>
      <c r="G11" s="63"/>
      <c r="H11" s="63"/>
      <c r="I11" s="63"/>
      <c r="J11" s="63"/>
      <c r="K11" s="63"/>
    </row>
    <row r="12" spans="1:11">
      <c r="A12" s="59"/>
      <c r="B12" s="59"/>
      <c r="C12" s="59"/>
      <c r="D12" s="63"/>
      <c r="E12" s="63"/>
      <c r="F12" s="63"/>
      <c r="G12" s="63"/>
      <c r="H12" s="63"/>
      <c r="I12" s="63"/>
      <c r="J12" s="63"/>
      <c r="K12" s="63"/>
    </row>
    <row r="13" spans="1:11">
      <c r="A13" s="59"/>
      <c r="B13" s="59"/>
      <c r="C13" s="59"/>
      <c r="D13" s="63"/>
      <c r="E13" s="63"/>
      <c r="F13" s="63"/>
      <c r="G13" s="63"/>
      <c r="H13" s="63"/>
      <c r="I13" s="63"/>
      <c r="J13" s="63"/>
      <c r="K13" s="63"/>
    </row>
    <row r="14" spans="1:11">
      <c r="A14" s="59"/>
      <c r="B14" s="59"/>
      <c r="C14" s="59"/>
      <c r="D14" s="63"/>
      <c r="E14" s="63"/>
      <c r="F14" s="63"/>
      <c r="G14" s="63"/>
      <c r="H14" s="63"/>
      <c r="I14" s="63"/>
      <c r="J14" s="63"/>
      <c r="K14" s="63"/>
    </row>
    <row r="15" spans="1:11">
      <c r="A15" s="59"/>
      <c r="B15" s="59"/>
      <c r="C15" s="59"/>
      <c r="D15" s="63"/>
      <c r="E15" s="63"/>
      <c r="F15" s="63"/>
      <c r="G15" s="63"/>
      <c r="H15" s="63"/>
      <c r="I15" s="63"/>
      <c r="J15" s="63"/>
      <c r="K15" s="63"/>
    </row>
    <row r="16" spans="1:11">
      <c r="A16" s="59"/>
      <c r="B16" s="59"/>
      <c r="C16" s="59"/>
      <c r="D16" s="63"/>
      <c r="E16" s="63"/>
      <c r="F16" s="63"/>
      <c r="G16" s="63"/>
      <c r="H16" s="63"/>
      <c r="I16" s="63"/>
      <c r="J16" s="63"/>
      <c r="K16" s="63"/>
    </row>
    <row r="17" spans="1:11">
      <c r="A17" s="59"/>
      <c r="B17" s="59"/>
      <c r="C17" s="59"/>
      <c r="D17" s="63"/>
      <c r="E17" s="63"/>
      <c r="F17" s="63"/>
      <c r="G17" s="63"/>
      <c r="H17" s="63"/>
      <c r="I17" s="63"/>
      <c r="J17" s="63"/>
      <c r="K17" s="63"/>
    </row>
    <row r="18" spans="1:11">
      <c r="A18" s="59"/>
      <c r="B18" s="59"/>
      <c r="C18" s="59"/>
      <c r="D18" s="63"/>
      <c r="E18" s="63"/>
      <c r="F18" s="63"/>
      <c r="G18" s="63"/>
      <c r="H18" s="63"/>
      <c r="I18" s="63"/>
      <c r="J18" s="63"/>
      <c r="K18" s="63"/>
    </row>
    <row r="19" spans="1:11">
      <c r="A19" s="59"/>
      <c r="B19" s="59"/>
      <c r="C19" s="59"/>
      <c r="D19" s="63"/>
      <c r="E19" s="63"/>
      <c r="F19" s="63"/>
      <c r="G19" s="63"/>
      <c r="H19" s="63"/>
      <c r="I19" s="63"/>
      <c r="J19" s="63"/>
      <c r="K19" s="63"/>
    </row>
    <row r="20" spans="1:11">
      <c r="A20" s="59"/>
      <c r="B20" s="59"/>
      <c r="C20" s="59"/>
      <c r="D20" s="63"/>
      <c r="E20" s="63"/>
      <c r="F20" s="63"/>
      <c r="G20" s="63"/>
      <c r="H20" s="63"/>
      <c r="I20" s="63"/>
      <c r="J20" s="63"/>
      <c r="K20" s="63"/>
    </row>
    <row r="21" spans="1:11">
      <c r="A21" s="59"/>
      <c r="B21" s="64" t="s">
        <v>12</v>
      </c>
      <c r="C21" s="59"/>
      <c r="D21" s="63"/>
      <c r="E21" s="63"/>
      <c r="F21" s="63"/>
      <c r="G21" s="63"/>
      <c r="H21" s="63"/>
      <c r="I21" s="63"/>
      <c r="J21" s="63"/>
      <c r="K21" s="63"/>
    </row>
    <row r="22" spans="1:11" ht="39.75" customHeight="1">
      <c r="A22" s="143" t="s">
        <v>89</v>
      </c>
      <c r="B22" s="143"/>
      <c r="C22" s="143"/>
      <c r="D22" s="143"/>
      <c r="E22" s="143"/>
      <c r="F22" s="143"/>
      <c r="G22" s="143"/>
      <c r="H22" s="143"/>
      <c r="I22" s="143"/>
      <c r="J22" s="143"/>
      <c r="K22" s="143"/>
    </row>
  </sheetData>
  <mergeCells count="10">
    <mergeCell ref="A2:K2"/>
    <mergeCell ref="H4:K4"/>
    <mergeCell ref="A22:K22"/>
    <mergeCell ref="A4:A5"/>
    <mergeCell ref="B4:B5"/>
    <mergeCell ref="C4:C5"/>
    <mergeCell ref="D4:D5"/>
    <mergeCell ref="E4:E5"/>
    <mergeCell ref="F4:F5"/>
    <mergeCell ref="G4:G5"/>
  </mergeCells>
  <phoneticPr fontId="16"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Zeros="0" tabSelected="1" workbookViewId="0">
      <selection activeCell="S11" sqref="S11"/>
    </sheetView>
  </sheetViews>
  <sheetFormatPr defaultColWidth="9" defaultRowHeight="14.25"/>
  <cols>
    <col min="1" max="1" width="12" style="2" customWidth="1"/>
    <col min="2" max="2" width="10.25" style="2" customWidth="1"/>
    <col min="3" max="3" width="7.5" style="2" customWidth="1"/>
    <col min="4" max="4" width="8.7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90</v>
      </c>
    </row>
    <row r="2" spans="1:14" s="32" customFormat="1" ht="45.75" customHeight="1">
      <c r="A2" s="144" t="s">
        <v>163</v>
      </c>
      <c r="B2" s="144"/>
      <c r="C2" s="144"/>
      <c r="D2" s="144"/>
      <c r="E2" s="144"/>
      <c r="F2" s="144"/>
      <c r="G2" s="144"/>
      <c r="H2" s="144"/>
      <c r="I2" s="144"/>
      <c r="J2" s="144"/>
      <c r="K2" s="144"/>
      <c r="L2" s="144"/>
      <c r="M2" s="144"/>
      <c r="N2" s="144"/>
    </row>
    <row r="3" spans="1:14" s="48" customFormat="1" ht="28.5" customHeight="1">
      <c r="A3" s="50" t="s">
        <v>91</v>
      </c>
      <c r="B3" s="34"/>
      <c r="C3" s="34"/>
      <c r="D3" s="34"/>
      <c r="E3" s="51"/>
      <c r="F3" s="34"/>
      <c r="G3" s="34"/>
      <c r="H3" s="34"/>
      <c r="I3" s="34"/>
      <c r="J3" s="34"/>
      <c r="K3" s="34"/>
      <c r="L3" s="145" t="s">
        <v>92</v>
      </c>
      <c r="M3" s="145"/>
      <c r="N3" s="145"/>
    </row>
    <row r="4" spans="1:14" ht="29.1" customHeight="1">
      <c r="A4" s="152" t="s">
        <v>93</v>
      </c>
      <c r="B4" s="152" t="s">
        <v>94</v>
      </c>
      <c r="C4" s="152" t="s">
        <v>95</v>
      </c>
      <c r="D4" s="153" t="s">
        <v>96</v>
      </c>
      <c r="E4" s="154" t="s">
        <v>97</v>
      </c>
      <c r="F4" s="155" t="s">
        <v>169</v>
      </c>
      <c r="G4" s="155" t="s">
        <v>168</v>
      </c>
      <c r="H4" s="146" t="s">
        <v>167</v>
      </c>
      <c r="I4" s="146"/>
      <c r="J4" s="146"/>
      <c r="K4" s="146"/>
      <c r="L4" s="146"/>
      <c r="M4" s="146"/>
      <c r="N4" s="160" t="s">
        <v>99</v>
      </c>
    </row>
    <row r="5" spans="1:14" ht="27" customHeight="1">
      <c r="A5" s="152"/>
      <c r="B5" s="152"/>
      <c r="C5" s="152"/>
      <c r="D5" s="153"/>
      <c r="E5" s="154"/>
      <c r="F5" s="155"/>
      <c r="G5" s="155"/>
      <c r="H5" s="156" t="s">
        <v>100</v>
      </c>
      <c r="I5" s="147" t="s">
        <v>101</v>
      </c>
      <c r="J5" s="148"/>
      <c r="K5" s="149"/>
      <c r="L5" s="156" t="s">
        <v>102</v>
      </c>
      <c r="M5" s="158" t="s">
        <v>103</v>
      </c>
      <c r="N5" s="160"/>
    </row>
    <row r="6" spans="1:14" ht="52.5" customHeight="1">
      <c r="A6" s="152"/>
      <c r="B6" s="152"/>
      <c r="C6" s="152"/>
      <c r="D6" s="153"/>
      <c r="E6" s="154"/>
      <c r="F6" s="155"/>
      <c r="G6" s="155"/>
      <c r="H6" s="157"/>
      <c r="I6" s="7" t="s">
        <v>104</v>
      </c>
      <c r="J6" s="7" t="s">
        <v>105</v>
      </c>
      <c r="K6" s="7" t="s">
        <v>106</v>
      </c>
      <c r="L6" s="157"/>
      <c r="M6" s="159"/>
      <c r="N6" s="160"/>
    </row>
    <row r="7" spans="1:14" ht="52.5" customHeight="1">
      <c r="A7" s="7" t="s">
        <v>34</v>
      </c>
      <c r="B7" s="7" t="s">
        <v>107</v>
      </c>
      <c r="C7" s="53"/>
      <c r="D7" s="8" t="s">
        <v>69</v>
      </c>
      <c r="E7" s="52"/>
      <c r="F7" s="9"/>
      <c r="G7" s="9"/>
      <c r="H7" s="10">
        <v>51</v>
      </c>
      <c r="I7" s="7"/>
      <c r="J7" s="7"/>
      <c r="K7" s="7"/>
      <c r="L7" s="10"/>
      <c r="M7" s="35">
        <v>51</v>
      </c>
      <c r="N7" s="56"/>
    </row>
    <row r="8" spans="1:14" ht="52.5" customHeight="1">
      <c r="A8" s="7"/>
      <c r="B8" s="7"/>
      <c r="C8" s="7"/>
      <c r="D8" s="8"/>
      <c r="E8" s="52"/>
      <c r="F8" s="9"/>
      <c r="G8" s="9"/>
      <c r="H8" s="10"/>
      <c r="I8" s="7"/>
      <c r="J8" s="7"/>
      <c r="K8" s="7"/>
      <c r="L8" s="10"/>
      <c r="M8" s="35"/>
      <c r="N8" s="56"/>
    </row>
    <row r="9" spans="1:14" ht="52.5" customHeight="1">
      <c r="A9" s="7"/>
      <c r="B9" s="7"/>
      <c r="C9" s="7"/>
      <c r="D9" s="8"/>
      <c r="E9" s="52"/>
      <c r="F9" s="9"/>
      <c r="G9" s="9"/>
      <c r="H9" s="10"/>
      <c r="I9" s="7"/>
      <c r="J9" s="7"/>
      <c r="K9" s="7"/>
      <c r="L9" s="10"/>
      <c r="M9" s="35"/>
      <c r="N9" s="56"/>
    </row>
    <row r="10" spans="1:14" ht="42" customHeight="1">
      <c r="A10" s="36"/>
      <c r="B10" s="36"/>
      <c r="C10" s="14"/>
      <c r="D10" s="14"/>
      <c r="E10" s="14"/>
      <c r="F10" s="16"/>
      <c r="G10" s="16"/>
      <c r="H10" s="16"/>
      <c r="I10" s="16"/>
      <c r="J10" s="16"/>
      <c r="K10" s="16"/>
      <c r="L10" s="16"/>
      <c r="M10" s="23"/>
      <c r="N10" s="46"/>
    </row>
    <row r="11" spans="1:14" ht="138.75" customHeight="1">
      <c r="A11" s="150" t="s">
        <v>108</v>
      </c>
      <c r="B11" s="151"/>
      <c r="C11" s="151"/>
      <c r="D11" s="151"/>
      <c r="E11" s="151"/>
      <c r="F11" s="151"/>
      <c r="G11" s="151"/>
      <c r="H11" s="151"/>
      <c r="I11" s="151"/>
      <c r="J11" s="151"/>
      <c r="K11" s="151"/>
      <c r="L11" s="151"/>
      <c r="M11" s="151"/>
      <c r="N11" s="151"/>
    </row>
    <row r="12" spans="1:14">
      <c r="A12" s="54"/>
      <c r="B12" s="54"/>
      <c r="C12" s="54"/>
      <c r="F12" s="55"/>
      <c r="G12" s="55"/>
      <c r="H12" s="55"/>
      <c r="I12" s="55"/>
      <c r="J12" s="55"/>
      <c r="K12" s="55"/>
      <c r="L12" s="55"/>
      <c r="M12" s="57"/>
    </row>
    <row r="13" spans="1:14">
      <c r="A13" s="54"/>
      <c r="B13" s="54"/>
      <c r="C13" s="54"/>
      <c r="F13" s="55"/>
      <c r="G13" s="55"/>
      <c r="H13" s="55"/>
      <c r="I13" s="55"/>
      <c r="J13" s="55"/>
      <c r="K13" s="55"/>
      <c r="L13" s="55"/>
      <c r="M13" s="57"/>
    </row>
    <row r="14" spans="1:14">
      <c r="A14" s="54"/>
      <c r="B14" s="54"/>
      <c r="C14" s="54"/>
      <c r="F14" s="55"/>
      <c r="G14" s="55"/>
      <c r="H14" s="55"/>
      <c r="I14" s="55"/>
      <c r="J14" s="55"/>
      <c r="K14" s="55"/>
      <c r="L14" s="55"/>
      <c r="M14" s="57"/>
    </row>
    <row r="15" spans="1:14">
      <c r="A15" s="54"/>
      <c r="B15" s="54"/>
      <c r="C15" s="54"/>
      <c r="F15" s="55"/>
      <c r="G15" s="55"/>
      <c r="H15" s="55"/>
      <c r="I15" s="55"/>
      <c r="J15" s="55"/>
      <c r="K15" s="55"/>
      <c r="L15" s="55"/>
      <c r="M15" s="57"/>
    </row>
    <row r="16" spans="1:14">
      <c r="A16" s="54"/>
      <c r="B16" s="54"/>
      <c r="C16" s="54"/>
      <c r="F16" s="55"/>
      <c r="G16" s="55"/>
      <c r="H16" s="55"/>
      <c r="I16" s="55"/>
      <c r="J16" s="55"/>
      <c r="K16" s="55"/>
      <c r="L16" s="55"/>
      <c r="M16" s="57"/>
    </row>
    <row r="17" spans="1:13">
      <c r="A17" s="54"/>
      <c r="B17" s="54"/>
      <c r="C17" s="54"/>
      <c r="F17" s="55"/>
      <c r="G17" s="55"/>
      <c r="H17" s="55"/>
      <c r="I17" s="55"/>
      <c r="J17" s="55"/>
      <c r="K17" s="55"/>
      <c r="L17" s="55"/>
      <c r="M17" s="57"/>
    </row>
    <row r="18" spans="1:13">
      <c r="A18" s="54"/>
      <c r="B18" s="54"/>
      <c r="C18" s="54"/>
      <c r="F18" s="55"/>
      <c r="G18" s="55"/>
      <c r="H18" s="55"/>
      <c r="I18" s="55"/>
      <c r="J18" s="55"/>
      <c r="K18" s="55"/>
      <c r="L18" s="55"/>
      <c r="M18" s="57"/>
    </row>
    <row r="19" spans="1:13">
      <c r="A19" s="54"/>
      <c r="B19" s="54"/>
      <c r="C19" s="54"/>
      <c r="F19" s="55"/>
      <c r="G19" s="55"/>
      <c r="H19" s="55"/>
      <c r="I19" s="55"/>
      <c r="J19" s="55"/>
      <c r="K19" s="55"/>
      <c r="L19" s="55"/>
      <c r="M19" s="57"/>
    </row>
    <row r="20" spans="1:13">
      <c r="A20" s="54"/>
      <c r="B20" s="54"/>
      <c r="C20" s="54"/>
      <c r="F20" s="55"/>
      <c r="G20" s="55"/>
      <c r="H20" s="55"/>
      <c r="I20" s="55"/>
      <c r="J20" s="55"/>
      <c r="K20" s="55"/>
      <c r="L20" s="55"/>
      <c r="M20" s="57"/>
    </row>
    <row r="21" spans="1:13">
      <c r="A21" s="54"/>
      <c r="B21" s="54"/>
      <c r="C21" s="54"/>
      <c r="F21" s="55"/>
      <c r="G21" s="55"/>
      <c r="H21" s="55"/>
      <c r="I21" s="55"/>
      <c r="J21" s="55"/>
      <c r="K21" s="55"/>
      <c r="L21" s="55"/>
      <c r="M21" s="57"/>
    </row>
    <row r="22" spans="1:13">
      <c r="A22" s="54"/>
      <c r="B22" s="54"/>
      <c r="C22" s="54"/>
      <c r="F22" s="55"/>
      <c r="G22" s="55"/>
      <c r="H22" s="55"/>
      <c r="I22" s="55"/>
      <c r="J22" s="55"/>
      <c r="K22" s="55"/>
      <c r="L22" s="55"/>
      <c r="M22" s="57"/>
    </row>
    <row r="23" spans="1:13">
      <c r="A23" s="54"/>
      <c r="B23" s="54"/>
      <c r="C23" s="54"/>
      <c r="F23" s="55"/>
      <c r="G23" s="55"/>
      <c r="H23" s="55"/>
      <c r="I23" s="55"/>
      <c r="J23" s="55"/>
      <c r="K23" s="55"/>
      <c r="L23" s="55"/>
      <c r="M23" s="57"/>
    </row>
    <row r="24" spans="1:13">
      <c r="A24" s="54"/>
      <c r="B24" s="54"/>
      <c r="C24" s="54"/>
      <c r="F24" s="55"/>
      <c r="G24" s="55"/>
      <c r="H24" s="55"/>
      <c r="I24" s="55"/>
      <c r="J24" s="55"/>
      <c r="K24" s="55"/>
      <c r="L24" s="55"/>
      <c r="M24" s="57"/>
    </row>
    <row r="25" spans="1:13">
      <c r="F25" s="55"/>
      <c r="G25" s="55"/>
      <c r="H25" s="55"/>
      <c r="I25" s="55"/>
      <c r="J25" s="55"/>
      <c r="K25" s="55"/>
      <c r="L25" s="55"/>
      <c r="M25" s="5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6"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Zeros="0" workbookViewId="0">
      <selection activeCell="R8" sqref="R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109</v>
      </c>
    </row>
    <row r="2" spans="1:15" s="32" customFormat="1" ht="45" customHeight="1">
      <c r="A2" s="144" t="s">
        <v>164</v>
      </c>
      <c r="B2" s="144"/>
      <c r="C2" s="144"/>
      <c r="D2" s="144"/>
      <c r="E2" s="144"/>
      <c r="F2" s="144"/>
      <c r="G2" s="144"/>
      <c r="H2" s="144"/>
      <c r="I2" s="144"/>
      <c r="J2" s="144"/>
      <c r="K2" s="144"/>
      <c r="L2" s="144"/>
      <c r="M2" s="144"/>
      <c r="N2" s="144"/>
    </row>
    <row r="3" spans="1:15" ht="30.75" customHeight="1">
      <c r="A3" s="161" t="s">
        <v>91</v>
      </c>
      <c r="B3" s="161"/>
      <c r="C3" s="161"/>
      <c r="D3" s="161"/>
      <c r="F3" s="34"/>
      <c r="G3" s="34"/>
      <c r="H3" s="34"/>
      <c r="I3" s="34"/>
      <c r="J3" s="34"/>
      <c r="K3" s="145" t="s">
        <v>92</v>
      </c>
      <c r="L3" s="145"/>
      <c r="M3" s="145"/>
      <c r="N3" s="145"/>
    </row>
    <row r="4" spans="1:15" ht="27.75" customHeight="1">
      <c r="A4" s="156" t="s">
        <v>59</v>
      </c>
      <c r="B4" s="156" t="s">
        <v>110</v>
      </c>
      <c r="C4" s="156" t="s">
        <v>95</v>
      </c>
      <c r="D4" s="158" t="s">
        <v>96</v>
      </c>
      <c r="E4" s="164" t="s">
        <v>97</v>
      </c>
      <c r="F4" s="167" t="s">
        <v>170</v>
      </c>
      <c r="G4" s="155" t="s">
        <v>171</v>
      </c>
      <c r="H4" s="147" t="s">
        <v>166</v>
      </c>
      <c r="I4" s="148"/>
      <c r="J4" s="148"/>
      <c r="K4" s="148"/>
      <c r="L4" s="148"/>
      <c r="M4" s="149"/>
      <c r="N4" s="171" t="s">
        <v>99</v>
      </c>
      <c r="O4" s="44"/>
    </row>
    <row r="5" spans="1:15" ht="27.75" customHeight="1">
      <c r="A5" s="162"/>
      <c r="B5" s="162"/>
      <c r="C5" s="162"/>
      <c r="D5" s="163"/>
      <c r="E5" s="165"/>
      <c r="F5" s="168"/>
      <c r="G5" s="164"/>
      <c r="H5" s="156" t="s">
        <v>100</v>
      </c>
      <c r="I5" s="147" t="s">
        <v>101</v>
      </c>
      <c r="J5" s="148"/>
      <c r="K5" s="148"/>
      <c r="L5" s="169" t="s">
        <v>102</v>
      </c>
      <c r="M5" s="164" t="s">
        <v>111</v>
      </c>
      <c r="N5" s="172"/>
      <c r="O5" s="44"/>
    </row>
    <row r="6" spans="1:15" ht="48.75" customHeight="1">
      <c r="A6" s="157"/>
      <c r="B6" s="157"/>
      <c r="C6" s="157"/>
      <c r="D6" s="159"/>
      <c r="E6" s="166"/>
      <c r="F6" s="168"/>
      <c r="G6" s="164"/>
      <c r="H6" s="157"/>
      <c r="I6" s="7" t="s">
        <v>104</v>
      </c>
      <c r="J6" s="8" t="s">
        <v>105</v>
      </c>
      <c r="K6" s="45" t="s">
        <v>106</v>
      </c>
      <c r="L6" s="170"/>
      <c r="M6" s="166"/>
      <c r="N6" s="172"/>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6"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Lenovo</cp:lastModifiedBy>
  <cp:lastPrinted>2020-09-25T02:29:00Z</cp:lastPrinted>
  <dcterms:created xsi:type="dcterms:W3CDTF">2015-07-21T11:28:00Z</dcterms:created>
  <dcterms:modified xsi:type="dcterms:W3CDTF">2025-01-08T22:06:09Z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46783C42904E44CA82A8E62A6C3374BC</vt:lpwstr>
  </property>
</Properties>
</file>