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105" tabRatio="804" firstSheet="4" activeTab="7"/>
  </bookViews>
  <sheets>
    <sheet name="附件3三年规划表封面" sheetId="12" r:id="rId1"/>
    <sheet name="附件3  01三年规划支出总表" sheetId="3" r:id="rId2"/>
    <sheet name="附件3  02项目支出表（2026年）" sheetId="29" r:id="rId3"/>
    <sheet name="附件3  02项目支出表（2027年）" sheetId="36" r:id="rId4"/>
    <sheet name="附件3  02项目支出表（2028年）" sheetId="37"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<sst xmlns="http://schemas.openxmlformats.org/spreadsheetml/2006/main" count="430" uniqueCount="171">
  <si>
    <t>附件3</t>
  </si>
  <si>
    <t>庐山市市直部门2026-2028年中期财政规划表</t>
  </si>
  <si>
    <t>部门名称：庐山市（庐山风景名胜区管理局）文化广电和旅游发展委员会</t>
  </si>
  <si>
    <t>编制日期：   2026年1月</t>
  </si>
  <si>
    <t>编制单位：庐山市（庐山风景名胜区管理局）文化广电和旅游发展委员会</t>
  </si>
  <si>
    <t>单位负责人签章：</t>
  </si>
  <si>
    <t>况荣发</t>
  </si>
  <si>
    <t>财务负责人签章：</t>
  </si>
  <si>
    <t>彭玉玲</t>
  </si>
  <si>
    <t>制表人签章：</t>
  </si>
  <si>
    <t>罗曼</t>
  </si>
  <si>
    <r>
      <rPr>
        <sz val="12"/>
        <rFont val="宋体"/>
        <charset val="134"/>
      </rPr>
      <t xml:space="preserve"> </t>
    </r>
    <r>
      <rPr>
        <sz val="12"/>
        <rFont val="宋体"/>
        <charset val="134"/>
      </rPr>
      <t xml:space="preserve"> 01表</t>
    </r>
  </si>
  <si>
    <t>庐山市市直部门2026-2028年支出规划总表</t>
  </si>
  <si>
    <t>填报部门：</t>
  </si>
  <si>
    <t>庐山市（庐山风景名胜区管理局）文化广电和旅游发展委员会</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</si>
  <si>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</si>
  <si>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</si>
  <si>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</si>
  <si>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</si>
  <si>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</si>
  <si>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</si>
  <si>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</si>
  <si>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</si>
  <si>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</si>
  <si>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</si>
  <si>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</si>
  <si>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</si>
  <si>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</si>
  <si>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</si>
  <si>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2070101-行政运行</t>
  </si>
  <si>
    <t>2070102-一般行政管理事务</t>
  </si>
  <si>
    <t>2080501-行政单位离退休</t>
  </si>
  <si>
    <t>2080505-机关事业单位基本养老保险缴费支出</t>
  </si>
  <si>
    <t>2080506-机关事业单位职业年金缴费支出</t>
  </si>
  <si>
    <t>2089999-其他社会保障和就业支出</t>
  </si>
  <si>
    <t>2101101-行政单位医疗</t>
  </si>
  <si>
    <t>2101103-公务员医疗补助</t>
  </si>
  <si>
    <t>2121399-其他城市基础设施配套费安排的支出</t>
  </si>
  <si>
    <t>2210201-住房公积金</t>
  </si>
  <si>
    <t>2296003-用于体育事业的彩票公益金支出</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</si>
  <si>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</si>
  <si>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</si>
  <si>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</si>
  <si>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</si>
  <si>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</si>
  <si>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</si>
  <si>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</si>
  <si>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</si>
  <si>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</si>
  <si>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其他非物质文化遗产保护</t>
  </si>
  <si>
    <t>其他非物质文化遗产保护_非物质文化遗产保护经费</t>
  </si>
  <si>
    <t>项目2</t>
  </si>
  <si>
    <t>文艺创作生产</t>
  </si>
  <si>
    <t>文艺创作生产_驻市文化协会经费</t>
  </si>
  <si>
    <t>项目3</t>
  </si>
  <si>
    <t>旅游发展</t>
  </si>
  <si>
    <t>旅游发展_文旅宣传营销经费</t>
  </si>
  <si>
    <t>项目4</t>
  </si>
  <si>
    <t>旅游发展_世界级旅游景区申创经费</t>
  </si>
  <si>
    <t>项目5</t>
  </si>
  <si>
    <t>旅游发展_旅游发展经费</t>
  </si>
  <si>
    <t>项目6</t>
  </si>
  <si>
    <t>旅游发展_驻市旅游协会经费</t>
  </si>
  <si>
    <t>项目7</t>
  </si>
  <si>
    <t>标准化管理和服务项目</t>
  </si>
  <si>
    <t>标准化管理和服务项目_“双网合一”片区网格化管理经费</t>
  </si>
  <si>
    <t>项目8</t>
  </si>
  <si>
    <t>关工委专门事务</t>
  </si>
  <si>
    <t>关工委专门事务_景区关工委经费</t>
  </si>
  <si>
    <t>项目9</t>
  </si>
  <si>
    <t>机关党建工作经费</t>
  </si>
  <si>
    <t>机关党建工作经费_景区联合党委经费</t>
  </si>
  <si>
    <t>项目10</t>
  </si>
  <si>
    <t>科普履职能力建设</t>
  </si>
  <si>
    <t>科普履职能力建设_景区老年科协经费</t>
  </si>
  <si>
    <t>项目11</t>
  </si>
  <si>
    <t>其他文物保护项目</t>
  </si>
  <si>
    <t>其他文物保护项目_世界遗产保护管理经费</t>
  </si>
  <si>
    <t>项目12</t>
  </si>
  <si>
    <t>基本公共文化服务体系建设</t>
  </si>
  <si>
    <t>基本公共文化服务体系建设_会址安保物业经费</t>
  </si>
  <si>
    <t>项目13</t>
  </si>
  <si>
    <t>群众体育发展</t>
  </si>
  <si>
    <t>群众体育发展_景区老年体协经费</t>
  </si>
  <si>
    <t>项目14</t>
  </si>
  <si>
    <t>公共图书馆、美术馆、文化馆（站）免费开放补助</t>
  </si>
  <si>
    <t>公共图书馆、美术馆、文化馆（站）免费开放补助_美术馆免开资金</t>
  </si>
  <si>
    <t>项目15</t>
  </si>
  <si>
    <t>其他自然保护地和野生动植物保护支出</t>
  </si>
  <si>
    <t>其他自然保护地和野生动植物保护支出_庐山世界文化遗产保护展示项目</t>
  </si>
  <si>
    <t>项目16</t>
  </si>
  <si>
    <t>群众体育发展_驻市体育协会经费</t>
  </si>
  <si>
    <t>项目17</t>
  </si>
  <si>
    <t>其他运转经费</t>
  </si>
  <si>
    <t>机关综合保障项目</t>
  </si>
  <si>
    <t>庐山市市直部门2027年项目支出情况表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</si>
  <si>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</si>
  <si>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</si>
  <si>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</si>
  <si>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</si>
  <si>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</si>
  <si>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</si>
  <si>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</si>
  <si>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</si>
  <si>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</si>
  <si>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</si>
  <si>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</si>
  <si>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</si>
  <si>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</si>
  <si>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</si>
  <si>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</si>
  <si>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</si>
  <si>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</si>
  <si>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</si>
  <si>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</si>
  <si>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</si>
  <si>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</si>
  <si>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</si>
  <si>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</si>
  <si>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</si>
  <si>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基本公共文化服务体系建设_会址取消门票工作补助经费</t>
  </si>
  <si>
    <t>物业管理</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</si>
  <si>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</si>
  <si>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</si>
  <si>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</si>
  <si>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</si>
  <si>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</si>
  <si>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</si>
  <si>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</si>
  <si>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</si>
  <si>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</si>
  <si>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</si>
  <si>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</si>
  <si>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</si>
  <si>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2070109-群众文化</t>
  </si>
  <si>
    <t>一般公共预算</t>
  </si>
  <si>
    <t>行政单位</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</si>
  <si>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</si>
  <si>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</si>
  <si>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</si>
  <si>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</si>
  <si>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</si>
  <si>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</si>
  <si>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</si>
  <si>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</si>
  <si>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</si>
  <si>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</si>
  <si>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</si>
  <si>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</si>
  <si>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</si>
  <si>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</si>
  <si>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</si>
  <si>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</si>
  <si>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</si>
  <si>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</si>
  <si>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</si>
  <si>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</si>
  <si>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</si>
  <si>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</si>
  <si>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</si>
  <si>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</si>
  <si>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</si>
  <si>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2025年收入计划</t>
  </si>
  <si>
    <t>单位可
支配收入</t>
  </si>
  <si>
    <t>附件5-3</t>
  </si>
  <si>
    <t>2025年市直单位其他收入预测表（03表）</t>
  </si>
  <si>
    <t>项目名称</t>
  </si>
  <si>
    <t>2023年
决算数</t>
  </si>
  <si>
    <t>2024年预计收入数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</si>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</sst>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 numFmtId="179" formatCode="0.00_);[Red]\(0.00\)"/>
    <numFmt numFmtId="180" formatCode="0.00;[Red]0.00"/>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9"/>
      <color rgb="FF000000"/>
      <name val="宋体"/>
      <charset val="134"/>
    </font>
    <font>
      <sz val="9"/>
      <color indexed="8"/>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20" fillId="0" borderId="0">
      <alignment vertical="center"/>
    </xf>
    <xf numFmtId="0" fontId="15" fillId="0" borderId="0"/>
    <xf numFmtId="0" fontId="15" fillId="0" borderId="0"/>
    <xf numFmtId="176" fontId="0" fillId="0" borderId="0" applyFont="0" applyFill="0" applyBorder="0" applyAlignment="0" applyProtection="0">
      <alignment vertical="center"/>
    </xf>
  </cellStyleXfs>
  <cellXfs count="176">
    <xf numFmtId="0" fontId="0" fillId="0" borderId="0" xfId="0">
      <alignment vertical="center"/>
    </xf>
    <xf numFmtId="0" fontId="1" fillId="0" borderId="0" xfId="49" applyFont="1" applyAlignment="1">
      <alignment vertical="center" wrapText="1"/>
    </xf>
    <xf numFmtId="0" fontId="0" fillId="0" borderId="0" xfId="49">
      <alignment vertical="center"/>
    </xf>
    <xf numFmtId="0" fontId="0" fillId="0" borderId="0" xfId="49" applyAlignment="1">
      <alignment vertical="center" wrapText="1"/>
    </xf>
    <xf numFmtId="0" fontId="2" fillId="0" borderId="0" xfId="50">
      <alignment vertical="center"/>
    </xf>
    <xf numFmtId="0" fontId="3" fillId="0" borderId="0" xfId="54" applyNumberFormat="1" applyFont="1" applyFill="1" applyAlignment="1" applyProtection="1">
      <alignment horizontal="center" vertical="center" wrapText="1"/>
    </xf>
    <xf numFmtId="0" fontId="0" fillId="0" borderId="1" xfId="49" applyFont="1" applyBorder="1" applyAlignment="1">
      <alignment horizontal="left" vertical="center" wrapText="1"/>
    </xf>
    <xf numFmtId="0" fontId="4" fillId="0" borderId="0" xfId="49" applyFont="1" applyAlignment="1">
      <alignment vertical="center" wrapText="1"/>
    </xf>
    <xf numFmtId="0" fontId="4" fillId="0" borderId="0" xfId="54" applyFont="1" applyAlignment="1">
      <alignment wrapText="1"/>
    </xf>
    <xf numFmtId="0" fontId="0" fillId="0" borderId="1" xfId="54" applyFont="1" applyBorder="1" applyAlignment="1">
      <alignment horizontal="center" wrapText="1"/>
    </xf>
    <xf numFmtId="0" fontId="5" fillId="0" borderId="2" xfId="54" applyFont="1" applyBorder="1" applyAlignment="1">
      <alignment horizontal="center" vertical="center" wrapText="1"/>
    </xf>
    <xf numFmtId="0" fontId="5" fillId="0" borderId="2" xfId="54" applyFont="1" applyFill="1" applyBorder="1" applyAlignment="1">
      <alignment horizontal="center" vertical="center" wrapText="1"/>
    </xf>
    <xf numFmtId="0" fontId="5" fillId="0" borderId="2" xfId="54" applyNumberFormat="1" applyFont="1" applyFill="1" applyBorder="1" applyAlignment="1" applyProtection="1">
      <alignment horizontal="center" vertical="center" wrapText="1"/>
    </xf>
    <xf numFmtId="0" fontId="5" fillId="0" borderId="3" xfId="49" applyFont="1" applyBorder="1" applyAlignment="1">
      <alignment horizontal="center" vertical="center"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0" fontId="5" fillId="0" borderId="5" xfId="54" applyFont="1" applyBorder="1" applyAlignment="1">
      <alignment horizontal="center" vertical="center" wrapText="1"/>
    </xf>
    <xf numFmtId="0" fontId="5" fillId="0" borderId="6" xfId="54"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54" applyFont="1" applyBorder="1" applyAlignment="1">
      <alignment horizontal="center" vertical="center" wrapText="1"/>
    </xf>
    <xf numFmtId="0" fontId="5" fillId="0" borderId="8" xfId="49" applyFont="1" applyBorder="1" applyAlignment="1">
      <alignment horizontal="center" vertical="center" wrapText="1"/>
    </xf>
    <xf numFmtId="0" fontId="0" fillId="0" borderId="0" xfId="49" applyAlignment="1">
      <alignment horizontal="left" vertical="center" wrapText="1"/>
    </xf>
    <xf numFmtId="49" fontId="4" fillId="2" borderId="2" xfId="54" applyNumberFormat="1" applyFont="1" applyFill="1" applyBorder="1" applyAlignment="1" applyProtection="1">
      <alignment vertical="center" wrapText="1"/>
    </xf>
    <xf numFmtId="0" fontId="4" fillId="2" borderId="2" xfId="49" applyFont="1" applyFill="1" applyBorder="1" applyAlignment="1">
      <alignment horizontal="center" vertical="center" wrapText="1"/>
    </xf>
    <xf numFmtId="49" fontId="4" fillId="0" borderId="6"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 fontId="4" fillId="0" borderId="2" xfId="54" applyNumberFormat="1" applyFont="1" applyFill="1" applyBorder="1" applyAlignment="1" applyProtection="1">
      <alignment vertical="center" wrapText="1"/>
    </xf>
    <xf numFmtId="4" fontId="4" fillId="2" borderId="2" xfId="54" applyNumberFormat="1" applyFont="1" applyFill="1" applyBorder="1" applyAlignment="1" applyProtection="1">
      <alignment vertical="center" wrapText="1"/>
    </xf>
    <xf numFmtId="4" fontId="4" fillId="0" borderId="6" xfId="54" applyNumberFormat="1" applyFont="1" applyFill="1" applyBorder="1" applyAlignment="1" applyProtection="1">
      <alignment vertical="center" wrapText="1"/>
    </xf>
    <xf numFmtId="4" fontId="4" fillId="0" borderId="2" xfId="54" applyNumberFormat="1" applyFont="1" applyFill="1" applyBorder="1" applyAlignment="1" applyProtection="1">
      <alignment horizontal="center" vertical="center" wrapText="1"/>
    </xf>
    <xf numFmtId="49" fontId="4" fillId="2" borderId="4" xfId="54" applyNumberFormat="1" applyFont="1" applyFill="1" applyBorder="1" applyAlignment="1" applyProtection="1">
      <alignment horizontal="center" vertical="center" wrapText="1" shrinkToFit="1"/>
    </xf>
    <xf numFmtId="49" fontId="4" fillId="2" borderId="2" xfId="54" applyNumberFormat="1" applyFont="1" applyFill="1" applyBorder="1" applyAlignment="1" applyProtection="1">
      <alignment horizontal="center" vertical="center" wrapText="1" shrinkToFit="1"/>
    </xf>
    <xf numFmtId="49" fontId="4" fillId="0" borderId="5" xfId="54" applyNumberFormat="1" applyFont="1" applyFill="1" applyBorder="1" applyAlignment="1" applyProtection="1">
      <alignment horizontal="center" vertical="center" wrapText="1" shrinkToFit="1"/>
    </xf>
    <xf numFmtId="49" fontId="4" fillId="0" borderId="4" xfId="54" applyNumberFormat="1" applyFont="1" applyFill="1" applyBorder="1" applyAlignment="1" applyProtection="1">
      <alignment horizontal="center" vertical="center" wrapText="1" shrinkToFit="1"/>
    </xf>
    <xf numFmtId="49" fontId="4" fillId="0" borderId="2" xfId="54" applyNumberFormat="1" applyFont="1" applyFill="1" applyBorder="1" applyAlignment="1" applyProtection="1">
      <alignment horizontal="center" vertical="center" wrapText="1" shrinkToFit="1"/>
    </xf>
    <xf numFmtId="4" fontId="4" fillId="0" borderId="2" xfId="54" applyNumberFormat="1" applyFont="1" applyFill="1" applyBorder="1" applyAlignment="1" applyProtection="1">
      <alignment vertical="center" shrinkToFit="1"/>
    </xf>
    <xf numFmtId="4" fontId="4" fillId="2" borderId="2" xfId="54" applyNumberFormat="1" applyFont="1" applyFill="1" applyBorder="1" applyAlignment="1" applyProtection="1">
      <alignment vertical="center" shrinkToFit="1"/>
    </xf>
    <xf numFmtId="4" fontId="4" fillId="2" borderId="4" xfId="54" applyNumberFormat="1" applyFont="1" applyFill="1" applyBorder="1" applyAlignment="1" applyProtection="1">
      <alignment vertical="center" shrinkToFit="1"/>
    </xf>
    <xf numFmtId="4" fontId="4" fillId="0" borderId="2" xfId="54" applyNumberFormat="1" applyFont="1" applyFill="1" applyBorder="1" applyAlignment="1" applyProtection="1">
      <alignment horizontal="right" vertical="center" wrapText="1"/>
    </xf>
    <xf numFmtId="49" fontId="4" fillId="0" borderId="9"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shrinkToFit="1"/>
    </xf>
    <xf numFmtId="0" fontId="1" fillId="0" borderId="0" xfId="49" applyFont="1">
      <alignment vertical="center"/>
    </xf>
    <xf numFmtId="0" fontId="0" fillId="0" borderId="0" xfId="49" applyBorder="1">
      <alignment vertical="center"/>
    </xf>
    <xf numFmtId="0" fontId="3" fillId="0" borderId="0" xfId="54" applyNumberFormat="1" applyFont="1" applyFill="1" applyAlignment="1" applyProtection="1">
      <alignment horizontal="center" vertical="center"/>
    </xf>
    <xf numFmtId="0" fontId="0" fillId="0" borderId="1" xfId="49" applyBorder="1" applyAlignment="1">
      <alignment horizontal="left" vertical="center"/>
    </xf>
    <xf numFmtId="0" fontId="4" fillId="0" borderId="0" xfId="54" applyFont="1"/>
    <xf numFmtId="0" fontId="0" fillId="0" borderId="1" xfId="54" applyFont="1" applyBorder="1" applyAlignment="1">
      <alignment horizontal="center"/>
    </xf>
    <xf numFmtId="0" fontId="5" fillId="0" borderId="3" xfId="54" applyFont="1" applyFill="1" applyBorder="1" applyAlignment="1">
      <alignment horizontal="center" vertical="center" wrapText="1"/>
    </xf>
    <xf numFmtId="0" fontId="5" fillId="0" borderId="3" xfId="54" applyNumberFormat="1" applyFont="1" applyFill="1" applyBorder="1" applyAlignment="1" applyProtection="1">
      <alignment horizontal="center" vertical="center" wrapText="1"/>
    </xf>
    <xf numFmtId="0" fontId="5" fillId="0" borderId="5" xfId="54" applyNumberFormat="1" applyFont="1" applyFill="1" applyBorder="1" applyAlignment="1" applyProtection="1">
      <alignment horizontal="center" vertical="center" wrapText="1"/>
    </xf>
    <xf numFmtId="0" fontId="5" fillId="0" borderId="4" xfId="54" applyNumberFormat="1" applyFont="1" applyFill="1" applyBorder="1" applyAlignment="1" applyProtection="1">
      <alignment horizontal="center" vertical="center"/>
    </xf>
    <xf numFmtId="0" fontId="5" fillId="0" borderId="5" xfId="54" applyNumberFormat="1" applyFont="1" applyFill="1" applyBorder="1" applyAlignment="1" applyProtection="1">
      <alignment horizontal="center" vertical="center"/>
    </xf>
    <xf numFmtId="0" fontId="5" fillId="0" borderId="6" xfId="54" applyNumberFormat="1" applyFont="1" applyFill="1" applyBorder="1" applyAlignment="1" applyProtection="1">
      <alignment horizontal="center" vertical="center"/>
    </xf>
    <xf numFmtId="0" fontId="5" fillId="0" borderId="3" xfId="49" applyFont="1" applyBorder="1" applyAlignment="1">
      <alignment horizontal="center" vertical="center"/>
    </xf>
    <xf numFmtId="0" fontId="0" fillId="0" borderId="0" xfId="49" applyAlignment="1">
      <alignment horizontal="left" vertical="center"/>
    </xf>
    <xf numFmtId="0" fontId="5" fillId="0" borderId="7" xfId="54" applyFont="1" applyBorder="1" applyAlignment="1">
      <alignment horizontal="center" vertical="center" wrapText="1"/>
    </xf>
    <xf numFmtId="0" fontId="5" fillId="0" borderId="7" xfId="54" applyFont="1" applyFill="1" applyBorder="1" applyAlignment="1">
      <alignment horizontal="center" vertical="center" wrapText="1"/>
    </xf>
    <xf numFmtId="0" fontId="5" fillId="0" borderId="7" xfId="54" applyNumberFormat="1" applyFont="1" applyFill="1" applyBorder="1" applyAlignment="1" applyProtection="1">
      <alignment horizontal="center" vertical="center" wrapText="1"/>
    </xf>
    <xf numFmtId="0" fontId="5" fillId="0" borderId="10" xfId="54" applyNumberFormat="1" applyFont="1" applyFill="1" applyBorder="1" applyAlignment="1" applyProtection="1">
      <alignment horizontal="center" vertical="center" wrapText="1"/>
    </xf>
    <xf numFmtId="0" fontId="5" fillId="0" borderId="3" xfId="54" applyNumberFormat="1" applyFont="1" applyFill="1" applyBorder="1" applyAlignment="1" applyProtection="1">
      <alignment horizontal="center" vertical="center"/>
    </xf>
    <xf numFmtId="0" fontId="5" fillId="0" borderId="7" xfId="49" applyFont="1" applyBorder="1" applyAlignment="1">
      <alignment horizontal="center" vertical="center"/>
    </xf>
    <xf numFmtId="0" fontId="5" fillId="0" borderId="8" xfId="54" applyFont="1" applyFill="1" applyBorder="1" applyAlignment="1">
      <alignment horizontal="center" vertical="center" wrapText="1"/>
    </xf>
    <xf numFmtId="0" fontId="5" fillId="0" borderId="8" xfId="54" applyNumberFormat="1" applyFont="1" applyFill="1" applyBorder="1" applyAlignment="1" applyProtection="1">
      <alignment horizontal="center" vertical="center" wrapText="1"/>
    </xf>
    <xf numFmtId="0" fontId="5" fillId="0" borderId="4" xfId="54" applyFont="1" applyFill="1" applyBorder="1" applyAlignment="1">
      <alignment horizontal="center" vertical="center" wrapText="1"/>
    </xf>
    <xf numFmtId="0" fontId="5" fillId="0" borderId="8" xfId="54" applyNumberFormat="1" applyFont="1" applyFill="1" applyBorder="1" applyAlignment="1" applyProtection="1">
      <alignment horizontal="center" vertical="center"/>
    </xf>
    <xf numFmtId="49" fontId="4" fillId="2" borderId="2" xfId="54" applyNumberFormat="1" applyFont="1" applyFill="1" applyBorder="1" applyAlignment="1" applyProtection="1">
      <alignment horizontal="center" vertical="center" wrapText="1"/>
    </xf>
    <xf numFmtId="0" fontId="0" fillId="0" borderId="2" xfId="49" applyBorder="1">
      <alignment vertical="center"/>
    </xf>
    <xf numFmtId="0" fontId="4" fillId="0" borderId="2" xfId="49"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49" applyFont="1" applyBorder="1" applyAlignment="1">
      <alignment horizontal="center" vertical="center"/>
    </xf>
    <xf numFmtId="0" fontId="4" fillId="0" borderId="2" xfId="49" applyFont="1" applyBorder="1" applyAlignment="1">
      <alignment vertical="center" wrapText="1"/>
    </xf>
    <xf numFmtId="0" fontId="4" fillId="0" borderId="2" xfId="49" applyFont="1" applyBorder="1" applyAlignment="1">
      <alignment horizontal="center" vertical="center" wrapText="1"/>
    </xf>
    <xf numFmtId="0" fontId="4" fillId="0" borderId="2" xfId="49" applyFont="1" applyBorder="1" applyAlignment="1">
      <alignment horizontal="left" vertical="center" wrapText="1"/>
    </xf>
    <xf numFmtId="0" fontId="4" fillId="0" borderId="0" xfId="49" applyFont="1">
      <alignment vertical="center"/>
    </xf>
    <xf numFmtId="0" fontId="0" fillId="0" borderId="0" xfId="49" applyAlignment="1">
      <alignment vertical="center" shrinkToFit="1"/>
    </xf>
    <xf numFmtId="0" fontId="0" fillId="0" borderId="0" xfId="54" applyFont="1"/>
    <xf numFmtId="0" fontId="4" fillId="0" borderId="0" xfId="54" applyFont="1" applyAlignment="1">
      <alignment shrinkToFit="1"/>
    </xf>
    <xf numFmtId="0" fontId="5" fillId="0" borderId="2" xfId="54" applyNumberFormat="1" applyFont="1" applyFill="1" applyBorder="1" applyAlignment="1" applyProtection="1">
      <alignment horizontal="center" vertical="center" shrinkToFit="1"/>
    </xf>
    <xf numFmtId="0" fontId="5" fillId="0" borderId="2" xfId="54" applyNumberFormat="1" applyFont="1" applyFill="1" applyBorder="1" applyAlignment="1" applyProtection="1">
      <alignment horizontal="center" vertical="center"/>
    </xf>
    <xf numFmtId="0" fontId="5" fillId="0" borderId="2" xfId="49" applyFont="1" applyBorder="1" applyAlignment="1">
      <alignment horizontal="center" vertical="center"/>
    </xf>
    <xf numFmtId="49" fontId="5" fillId="0" borderId="2" xfId="54" applyNumberFormat="1" applyFont="1" applyBorder="1" applyAlignment="1">
      <alignment horizontal="center" vertical="center" wrapText="1"/>
    </xf>
    <xf numFmtId="0" fontId="0" fillId="0" borderId="10" xfId="49" applyBorder="1" applyAlignment="1">
      <alignment horizontal="left" vertical="center" wrapText="1"/>
    </xf>
    <xf numFmtId="0" fontId="0" fillId="0" borderId="10" xfId="49" applyBorder="1" applyAlignment="1">
      <alignment horizontal="left" vertical="center"/>
    </xf>
    <xf numFmtId="0" fontId="0" fillId="0" borderId="0" xfId="49" applyAlignment="1">
      <alignment horizontal="center" vertical="center"/>
    </xf>
    <xf numFmtId="0" fontId="0" fillId="0" borderId="0" xfId="49" applyAlignment="1">
      <alignment horizontal="right" vertical="center"/>
    </xf>
    <xf numFmtId="0" fontId="0" fillId="0" borderId="0" xfId="49" applyAlignment="1">
      <alignment horizontal="right" vertical="center" shrinkToFit="1"/>
    </xf>
    <xf numFmtId="0" fontId="6" fillId="0" borderId="0" xfId="50" applyFont="1">
      <alignment vertical="center"/>
    </xf>
    <xf numFmtId="0" fontId="7" fillId="0" borderId="0" xfId="50" applyFont="1" applyAlignment="1">
      <alignment horizontal="center" vertical="center"/>
    </xf>
    <xf numFmtId="0" fontId="2" fillId="0" borderId="2" xfId="50" applyBorder="1" applyAlignment="1">
      <alignment horizontal="center" vertical="center"/>
    </xf>
    <xf numFmtId="0" fontId="2" fillId="0" borderId="2" xfId="50" applyBorder="1">
      <alignment vertical="center"/>
    </xf>
    <xf numFmtId="0" fontId="2" fillId="0" borderId="2" xfId="50" applyBorder="1" applyAlignment="1">
      <alignment vertical="center" wrapText="1"/>
    </xf>
    <xf numFmtId="0" fontId="8" fillId="0" borderId="2" xfId="50" applyFont="1" applyBorder="1">
      <alignment vertical="center"/>
    </xf>
    <xf numFmtId="0" fontId="8" fillId="2" borderId="2" xfId="50" applyFont="1" applyFill="1" applyBorder="1">
      <alignment vertical="center"/>
    </xf>
    <xf numFmtId="2" fontId="8" fillId="2" borderId="2" xfId="50" applyNumberFormat="1" applyFont="1" applyFill="1" applyBorder="1">
      <alignment vertical="center"/>
    </xf>
    <xf numFmtId="0" fontId="2" fillId="2" borderId="2" xfId="50" applyFill="1" applyBorder="1">
      <alignment vertical="center"/>
    </xf>
    <xf numFmtId="0" fontId="2" fillId="0" borderId="2" xfId="50" applyFill="1" applyBorder="1" applyAlignment="1">
      <alignment horizontal="center" vertical="center"/>
    </xf>
    <xf numFmtId="0" fontId="0" fillId="0" borderId="10" xfId="50" applyFont="1" applyBorder="1" applyAlignment="1">
      <alignment horizontal="left" vertical="center" wrapText="1"/>
    </xf>
    <xf numFmtId="0" fontId="8" fillId="0" borderId="0" xfId="50" applyFont="1" applyAlignment="1">
      <alignment horizontal="center" vertical="center"/>
    </xf>
    <xf numFmtId="0" fontId="6" fillId="0" borderId="0" xfId="50" applyFont="1" applyAlignment="1">
      <alignment horizontal="left" vertical="center"/>
    </xf>
    <xf numFmtId="0" fontId="9" fillId="0" borderId="0" xfId="50" applyFont="1" applyAlignment="1">
      <alignment horizontal="center" vertical="center"/>
    </xf>
    <xf numFmtId="0" fontId="8" fillId="0" borderId="3" xfId="50" applyFont="1" applyBorder="1" applyAlignment="1">
      <alignment horizontal="center" vertical="center" wrapText="1"/>
    </xf>
    <xf numFmtId="0" fontId="8" fillId="0" borderId="2" xfId="50" applyFont="1" applyBorder="1" applyAlignment="1">
      <alignment horizontal="center" vertical="center" wrapText="1"/>
    </xf>
    <xf numFmtId="0" fontId="8" fillId="0" borderId="11" xfId="50" applyFont="1" applyBorder="1" applyAlignment="1">
      <alignment horizontal="center" vertical="center" wrapText="1"/>
    </xf>
    <xf numFmtId="0" fontId="8" fillId="0" borderId="10" xfId="50" applyFont="1" applyBorder="1" applyAlignment="1">
      <alignment horizontal="center" vertical="center" wrapText="1"/>
    </xf>
    <xf numFmtId="0" fontId="8" fillId="0" borderId="5" xfId="50" applyFont="1" applyBorder="1" applyAlignment="1">
      <alignment horizontal="center" vertical="center" wrapText="1"/>
    </xf>
    <xf numFmtId="0" fontId="8" fillId="0" borderId="6" xfId="50" applyFont="1" applyBorder="1" applyAlignment="1">
      <alignment horizontal="center" vertical="center" wrapText="1"/>
    </xf>
    <xf numFmtId="0" fontId="8" fillId="0" borderId="7" xfId="50" applyFont="1" applyBorder="1" applyAlignment="1">
      <alignment horizontal="center" vertical="center" wrapText="1"/>
    </xf>
    <xf numFmtId="0" fontId="8" fillId="0" borderId="4" xfId="50" applyFont="1" applyBorder="1" applyAlignment="1">
      <alignment horizontal="center" vertical="center" wrapText="1"/>
    </xf>
    <xf numFmtId="0" fontId="8" fillId="0" borderId="8" xfId="50" applyFont="1" applyBorder="1" applyAlignment="1">
      <alignment horizontal="center" vertical="center" wrapText="1"/>
    </xf>
    <xf numFmtId="0" fontId="2" fillId="2" borderId="4" xfId="50" applyFill="1" applyBorder="1">
      <alignment vertical="center"/>
    </xf>
    <xf numFmtId="0" fontId="2" fillId="2" borderId="6" xfId="50" applyFill="1" applyBorder="1">
      <alignment vertical="center"/>
    </xf>
    <xf numFmtId="177" fontId="2" fillId="2" borderId="2" xfId="50" applyNumberFormat="1" applyFill="1" applyBorder="1">
      <alignment vertical="center"/>
    </xf>
    <xf numFmtId="178" fontId="2" fillId="2" borderId="2" xfId="50" applyNumberFormat="1" applyFill="1" applyBorder="1">
      <alignment vertical="center"/>
    </xf>
    <xf numFmtId="0" fontId="2" fillId="2" borderId="8" xfId="50" applyFill="1" applyBorder="1">
      <alignment vertical="center"/>
    </xf>
    <xf numFmtId="0" fontId="0" fillId="0" borderId="10" xfId="50" applyFont="1" applyBorder="1" applyAlignment="1">
      <alignment horizontal="left" vertical="center"/>
    </xf>
    <xf numFmtId="0" fontId="0" fillId="0" borderId="0" xfId="50" applyFont="1" applyAlignment="1">
      <alignment horizontal="left" vertical="center" wrapText="1"/>
    </xf>
    <xf numFmtId="0" fontId="0" fillId="0" borderId="0" xfId="50" applyFont="1">
      <alignment vertical="center"/>
    </xf>
    <xf numFmtId="0" fontId="0" fillId="0" borderId="0" xfId="0" applyAlignment="1">
      <alignment horizontal="center" vertical="center"/>
    </xf>
    <xf numFmtId="179" fontId="0" fillId="0" borderId="0" xfId="0" applyNumberFormat="1">
      <alignment vertical="center"/>
    </xf>
    <xf numFmtId="179" fontId="0" fillId="0" borderId="0" xfId="0" applyNumberFormat="1" applyFont="1" applyAlignment="1">
      <alignment horizontal="right" vertical="center"/>
    </xf>
    <xf numFmtId="0" fontId="3" fillId="0" borderId="0" xfId="0" applyFont="1" applyAlignment="1">
      <alignment horizontal="center" vertical="center"/>
    </xf>
    <xf numFmtId="179" fontId="3" fillId="0" borderId="0" xfId="0" applyNumberFormat="1" applyFont="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79" fontId="10" fillId="0" borderId="2" xfId="0" applyNumberFormat="1" applyFont="1" applyBorder="1" applyAlignment="1">
      <alignment horizontal="center" vertical="center"/>
    </xf>
    <xf numFmtId="0" fontId="4" fillId="0" borderId="7" xfId="0" applyFont="1" applyBorder="1" applyAlignment="1">
      <alignment horizontal="center" vertical="center"/>
    </xf>
    <xf numFmtId="179" fontId="10" fillId="0" borderId="2" xfId="0" applyNumberFormat="1" applyFont="1" applyBorder="1" applyAlignment="1">
      <alignment horizontal="center" vertical="center" wrapText="1"/>
    </xf>
    <xf numFmtId="179"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179" fontId="0" fillId="0" borderId="2" xfId="0" applyNumberFormat="1" applyBorder="1">
      <alignment vertical="center"/>
    </xf>
    <xf numFmtId="0" fontId="11" fillId="0" borderId="2" xfId="0" applyFont="1" applyFill="1" applyBorder="1" applyAlignment="1">
      <alignment horizontal="center" vertical="center" wrapText="1"/>
    </xf>
    <xf numFmtId="179" fontId="8" fillId="0" borderId="2" xfId="0" applyNumberFormat="1" applyFont="1" applyFill="1" applyBorder="1" applyAlignment="1" applyProtection="1">
      <alignment vertical="center" wrapText="1"/>
    </xf>
    <xf numFmtId="179" fontId="8" fillId="0" borderId="12" xfId="0" applyNumberFormat="1" applyFont="1" applyBorder="1" applyAlignment="1" applyProtection="1">
      <alignment vertical="center" wrapText="1"/>
    </xf>
    <xf numFmtId="179" fontId="4" fillId="0" borderId="2" xfId="0" applyNumberFormat="1" applyFont="1" applyBorder="1">
      <alignment vertical="center"/>
    </xf>
    <xf numFmtId="180" fontId="12" fillId="0" borderId="2" xfId="0" applyNumberFormat="1" applyFont="1" applyFill="1" applyBorder="1" applyAlignment="1" applyProtection="1">
      <alignment horizontal="center" vertical="center"/>
    </xf>
    <xf numFmtId="180" fontId="8" fillId="0" borderId="2" xfId="0" applyNumberFormat="1" applyFont="1" applyFill="1" applyBorder="1" applyAlignment="1" applyProtection="1">
      <alignment horizontal="center" vertical="center"/>
    </xf>
    <xf numFmtId="0" fontId="0" fillId="0" borderId="0" xfId="0" applyAlignment="1">
      <alignment vertical="center" wrapText="1"/>
    </xf>
    <xf numFmtId="0" fontId="2" fillId="0" borderId="0" xfId="50"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9"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178" fontId="4" fillId="0" borderId="2" xfId="0" applyNumberFormat="1" applyFont="1" applyBorder="1">
      <alignment vertical="center"/>
    </xf>
    <xf numFmtId="0" fontId="14" fillId="0" borderId="0" xfId="55" applyNumberFormat="1" applyFont="1" applyFill="1" applyAlignment="1" applyProtection="1">
      <alignment horizontal="left"/>
    </xf>
    <xf numFmtId="0" fontId="15" fillId="0" borderId="0" xfId="55"/>
    <xf numFmtId="0" fontId="16" fillId="0" borderId="0" xfId="55" applyFont="1" applyAlignment="1">
      <alignment horizontal="centerContinuous" vertical="center"/>
    </xf>
    <xf numFmtId="0" fontId="17" fillId="0" borderId="0" xfId="55" applyFont="1" applyAlignment="1">
      <alignment horizontal="centerContinuous" vertical="center"/>
    </xf>
    <xf numFmtId="0" fontId="17" fillId="0" borderId="0" xfId="55" applyFont="1" applyFill="1" applyAlignment="1">
      <alignment horizontal="centerContinuous" vertical="center"/>
    </xf>
    <xf numFmtId="0" fontId="15" fillId="0" borderId="0" xfId="55" applyFill="1" applyAlignment="1">
      <alignment horizontal="centerContinuous" vertical="center"/>
    </xf>
    <xf numFmtId="0" fontId="15" fillId="0" borderId="0" xfId="55" applyAlignment="1">
      <alignment horizontal="centerContinuous" vertical="center"/>
    </xf>
    <xf numFmtId="49" fontId="15" fillId="0" borderId="0" xfId="55" applyNumberFormat="1" applyFont="1" applyFill="1" applyAlignment="1" applyProtection="1">
      <alignment horizontal="centerContinuous" vertical="center"/>
    </xf>
    <xf numFmtId="0" fontId="15" fillId="0" borderId="0" xfId="55" applyFill="1"/>
    <xf numFmtId="0" fontId="18" fillId="0" borderId="0" xfId="55" applyFont="1" applyFill="1" applyAlignment="1">
      <alignment horizontal="left"/>
    </xf>
    <xf numFmtId="0" fontId="18" fillId="0" borderId="0" xfId="55" applyFont="1"/>
    <xf numFmtId="0" fontId="18" fillId="0" borderId="0" xfId="55" applyFont="1" applyFill="1"/>
    <xf numFmtId="0" fontId="18" fillId="0" borderId="0" xfId="55" applyFont="1" applyAlignment="1">
      <alignment horizontal="left"/>
    </xf>
    <xf numFmtId="0" fontId="18" fillId="0" borderId="0" xfId="55" applyFont="1" applyFill="1" applyAlignment="1">
      <alignment horizontal="centerContinuous"/>
    </xf>
    <xf numFmtId="0" fontId="18" fillId="0" borderId="0" xfId="55" applyNumberFormat="1" applyFont="1" applyFill="1" applyAlignment="1" applyProtection="1">
      <alignment horizontal="centerContinuous"/>
    </xf>
    <xf numFmtId="0" fontId="18" fillId="2" borderId="0" xfId="55" applyNumberFormat="1" applyFont="1" applyFill="1" applyAlignment="1" applyProtection="1">
      <alignment horizontal="centerContinuous"/>
    </xf>
    <xf numFmtId="0" fontId="19" fillId="0" borderId="0" xfId="55" applyFont="1" applyAlignment="1">
      <alignment horizontal="left" vertical="top"/>
    </xf>
    <xf numFmtId="0" fontId="19" fillId="0" borderId="0" xfId="55" applyFont="1" applyAlignment="1">
      <alignment horizontal="center" vertical="center"/>
    </xf>
    <xf numFmtId="0" fontId="0" fillId="0" borderId="0" xfId="55"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_Sheet1" xfId="54"/>
    <cellStyle name="常规_江西省省直部门2016-2018年中期财政规划表"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E24" sqref="E24"/>
    </sheetView>
  </sheetViews>
  <sheetFormatPr defaultColWidth="9" defaultRowHeight="14.25"/>
  <cols>
    <col min="1" max="1" width="7.625" customWidth="1"/>
    <col min="2" max="2" width="7" customWidth="1"/>
    <col min="3" max="3" width="5.875" customWidth="1"/>
    <col min="4" max="4" width="2.875" customWidth="1"/>
  </cols>
  <sheetData>
    <row r="1" spans="1:15">
      <c r="A1" s="157" t="s">
        <v>0</v>
      </c>
      <c r="B1" s="158"/>
      <c r="C1" s="158"/>
      <c r="D1" s="158"/>
      <c r="E1" s="158"/>
      <c r="F1" s="158"/>
      <c r="G1" s="158"/>
      <c r="H1" s="158"/>
      <c r="I1" s="158"/>
      <c r="J1" s="158"/>
      <c r="K1" s="158"/>
      <c r="L1" s="158"/>
      <c r="M1" s="158"/>
      <c r="N1" s="158"/>
      <c r="O1" s="158"/>
    </row>
    <row r="2" spans="1:15">
      <c r="A2" s="158"/>
      <c r="B2" s="158"/>
      <c r="C2" s="158"/>
      <c r="D2" s="158"/>
      <c r="E2" s="158"/>
      <c r="F2" s="158"/>
      <c r="G2" s="158"/>
      <c r="H2" s="158"/>
      <c r="I2" s="158"/>
      <c r="J2" s="158"/>
      <c r="K2" s="158"/>
      <c r="L2" s="158"/>
      <c r="M2" s="158"/>
      <c r="N2" s="158"/>
      <c r="O2" s="158"/>
    </row>
    <row r="3" ht="46.5" spans="1:15">
      <c r="A3" s="159" t="s">
        <v>1</v>
      </c>
      <c r="B3" s="160"/>
      <c r="C3" s="160"/>
      <c r="D3" s="160"/>
      <c r="E3" s="160"/>
      <c r="F3" s="160"/>
      <c r="G3" s="160"/>
      <c r="H3" s="160"/>
      <c r="I3" s="160"/>
      <c r="J3" s="160"/>
      <c r="K3" s="161"/>
      <c r="L3" s="161"/>
      <c r="M3" s="162"/>
      <c r="N3" s="163"/>
      <c r="O3" s="163"/>
    </row>
    <row r="4" spans="1:15">
      <c r="A4" s="158"/>
      <c r="B4" s="163"/>
      <c r="C4" s="163"/>
      <c r="D4" s="163"/>
      <c r="E4" s="163"/>
      <c r="F4" s="164"/>
      <c r="G4" s="164"/>
      <c r="H4" s="163"/>
      <c r="I4" s="163"/>
      <c r="J4" s="162"/>
      <c r="K4" s="162"/>
      <c r="L4" s="162"/>
      <c r="M4" s="162"/>
      <c r="N4" s="163"/>
      <c r="O4" s="163"/>
    </row>
    <row r="5" spans="1:15">
      <c r="A5" s="165"/>
      <c r="B5" s="165"/>
      <c r="C5" s="158"/>
      <c r="D5" s="158"/>
      <c r="E5" s="158"/>
      <c r="F5" s="165"/>
      <c r="G5" s="165"/>
      <c r="H5" s="158"/>
      <c r="I5" s="158"/>
      <c r="J5" s="165"/>
      <c r="K5" s="165"/>
      <c r="L5" s="165"/>
      <c r="M5" s="158"/>
      <c r="N5" s="158"/>
      <c r="O5" s="158"/>
    </row>
    <row r="6" ht="22.5" spans="1:15">
      <c r="A6" s="158"/>
      <c r="B6" s="165"/>
      <c r="C6" s="158"/>
      <c r="D6" s="158"/>
      <c r="E6" s="158"/>
      <c r="F6" s="166" t="s">
        <v>2</v>
      </c>
      <c r="G6" s="166"/>
      <c r="H6" s="166"/>
      <c r="I6" s="166"/>
      <c r="J6" s="166"/>
      <c r="K6" s="166"/>
      <c r="L6" s="166"/>
      <c r="M6" s="166"/>
      <c r="N6" s="166"/>
      <c r="O6" s="166"/>
    </row>
    <row r="7" ht="22.5" spans="1:15">
      <c r="A7" s="158"/>
      <c r="B7" s="165"/>
      <c r="C7" s="165"/>
      <c r="D7" s="158"/>
      <c r="E7" s="158"/>
      <c r="F7" s="167"/>
      <c r="G7" s="168"/>
      <c r="H7" s="167"/>
      <c r="I7" s="168"/>
      <c r="J7" s="168"/>
      <c r="K7" s="167"/>
      <c r="L7" s="167"/>
      <c r="M7" s="167"/>
      <c r="N7" s="158"/>
      <c r="O7" s="158"/>
    </row>
    <row r="8" ht="22.5" spans="1:15">
      <c r="A8" s="158"/>
      <c r="B8" s="158"/>
      <c r="C8" s="165"/>
      <c r="D8" s="158"/>
      <c r="E8" s="158"/>
      <c r="F8" s="167"/>
      <c r="G8" s="168"/>
      <c r="H8" s="167"/>
      <c r="I8" s="168"/>
      <c r="J8" s="168"/>
      <c r="K8" s="167"/>
      <c r="L8" s="167"/>
      <c r="M8" s="167"/>
      <c r="N8" s="158"/>
      <c r="O8" s="158"/>
    </row>
    <row r="9" ht="22.5" spans="1:15">
      <c r="A9" s="158"/>
      <c r="B9" s="158"/>
      <c r="C9" s="158"/>
      <c r="D9" s="165"/>
      <c r="E9" s="158"/>
      <c r="F9" s="169" t="s">
        <v>3</v>
      </c>
      <c r="G9" s="167"/>
      <c r="H9" s="167"/>
      <c r="I9" s="167"/>
      <c r="J9" s="168"/>
      <c r="K9" s="168"/>
      <c r="L9" s="168"/>
      <c r="M9" s="167"/>
      <c r="N9" s="158"/>
      <c r="O9" s="158"/>
    </row>
    <row r="10" ht="22.5" spans="1:15">
      <c r="A10" s="158"/>
      <c r="B10" s="158"/>
      <c r="C10" s="158"/>
      <c r="D10" s="158"/>
      <c r="E10" s="158"/>
      <c r="F10" s="167"/>
      <c r="G10" s="167"/>
      <c r="H10" s="167"/>
      <c r="I10" s="167"/>
      <c r="J10" s="168"/>
      <c r="K10" s="168"/>
      <c r="L10" s="168"/>
      <c r="M10" s="168"/>
      <c r="N10" s="158"/>
      <c r="O10" s="158"/>
    </row>
    <row r="11" ht="22.5" spans="1:15">
      <c r="A11" s="158"/>
      <c r="B11" s="158"/>
      <c r="C11" s="158"/>
      <c r="D11" s="158"/>
      <c r="E11" s="158"/>
      <c r="F11" s="167"/>
      <c r="G11" s="167"/>
      <c r="H11" s="167"/>
      <c r="I11" s="168"/>
      <c r="J11" s="168"/>
      <c r="K11" s="168"/>
      <c r="L11" s="168"/>
      <c r="M11" s="167"/>
      <c r="N11" s="158"/>
      <c r="O11" s="158"/>
    </row>
    <row r="12" ht="22.5" spans="1:15">
      <c r="A12" s="158"/>
      <c r="B12" s="158"/>
      <c r="C12" s="158"/>
      <c r="D12" s="158"/>
      <c r="E12" s="158"/>
      <c r="F12" s="167" t="s">
        <v>4</v>
      </c>
      <c r="G12" s="167"/>
      <c r="H12" s="170"/>
      <c r="I12" s="171"/>
      <c r="J12" s="171"/>
      <c r="K12" s="172"/>
      <c r="L12" s="172"/>
      <c r="M12" s="172"/>
      <c r="N12" s="158"/>
      <c r="O12" s="158"/>
    </row>
    <row r="13" spans="1:15">
      <c r="A13" s="158"/>
      <c r="B13" s="158"/>
      <c r="C13" s="158"/>
      <c r="D13" s="158"/>
      <c r="E13" s="158"/>
      <c r="F13" s="158"/>
      <c r="G13" s="158"/>
      <c r="H13" s="158"/>
      <c r="I13" s="165"/>
      <c r="J13" s="165"/>
      <c r="K13" s="165"/>
      <c r="L13" s="158"/>
      <c r="M13" s="158"/>
      <c r="N13" s="158"/>
      <c r="O13" s="158"/>
    </row>
    <row r="14" spans="1:15">
      <c r="A14" s="158"/>
      <c r="B14" s="158"/>
      <c r="C14" s="158"/>
      <c r="D14" s="158"/>
      <c r="E14" s="158"/>
      <c r="F14" s="158"/>
      <c r="G14" s="158"/>
      <c r="H14" s="158"/>
      <c r="I14" s="165"/>
      <c r="J14" s="165"/>
      <c r="K14" s="165"/>
      <c r="L14" s="158"/>
      <c r="M14" s="158"/>
      <c r="N14" s="158"/>
      <c r="O14" s="158"/>
    </row>
    <row r="15" spans="1:15">
      <c r="A15" s="158"/>
      <c r="B15" s="158"/>
      <c r="C15" s="158"/>
      <c r="D15" s="158"/>
      <c r="E15" s="158"/>
      <c r="F15" s="158"/>
      <c r="G15" s="158"/>
      <c r="H15" s="158"/>
      <c r="I15" s="165"/>
      <c r="J15" s="165"/>
      <c r="K15" s="165"/>
      <c r="L15" s="158"/>
      <c r="M15" s="158"/>
      <c r="N15" s="158"/>
      <c r="O15" s="158"/>
    </row>
    <row r="16" spans="1:15">
      <c r="A16" s="158"/>
      <c r="B16" s="158"/>
      <c r="C16" s="158"/>
      <c r="D16" s="158"/>
      <c r="E16" s="158"/>
      <c r="F16" s="158"/>
      <c r="G16" s="158"/>
      <c r="H16" s="158"/>
      <c r="I16" s="165"/>
      <c r="J16" s="158"/>
      <c r="K16" s="165"/>
      <c r="L16" s="158"/>
      <c r="M16" s="158"/>
      <c r="N16" s="158"/>
      <c r="O16" s="158"/>
    </row>
    <row r="17" spans="1:15">
      <c r="A17" s="158"/>
      <c r="B17" s="158"/>
      <c r="C17" s="158"/>
      <c r="D17" s="158"/>
      <c r="E17" s="158"/>
      <c r="F17" s="158"/>
      <c r="G17" s="158"/>
      <c r="H17" s="158"/>
      <c r="I17" s="158"/>
      <c r="J17" s="158"/>
      <c r="K17" s="165"/>
      <c r="L17" s="158"/>
      <c r="M17" s="158"/>
      <c r="N17" s="158"/>
      <c r="O17" s="158"/>
    </row>
    <row r="18" ht="18.75" spans="1:15">
      <c r="A18" s="173" t="s">
        <v>5</v>
      </c>
      <c r="B18" s="173"/>
      <c r="C18" s="173"/>
      <c r="D18" s="173" t="s">
        <v>6</v>
      </c>
      <c r="E18" s="173"/>
      <c r="F18" s="173"/>
      <c r="G18" s="173" t="s">
        <v>7</v>
      </c>
      <c r="H18" s="173"/>
      <c r="I18" s="174" t="s">
        <v>8</v>
      </c>
      <c r="J18" s="174"/>
      <c r="K18" s="173"/>
      <c r="L18" s="173"/>
      <c r="M18" s="173" t="s">
        <v>9</v>
      </c>
      <c r="N18" s="173"/>
      <c r="O18" s="175" t="s">
        <v>10</v>
      </c>
    </row>
    <row r="19" spans="1:15">
      <c r="A19" s="158"/>
      <c r="B19" s="158"/>
      <c r="C19" s="158"/>
      <c r="D19" s="158"/>
      <c r="E19" s="158"/>
      <c r="F19" s="158"/>
      <c r="G19" s="158"/>
      <c r="H19" s="158"/>
      <c r="I19" s="158"/>
      <c r="J19" s="158"/>
      <c r="K19" s="158"/>
      <c r="L19" s="158"/>
      <c r="M19" s="158"/>
      <c r="N19" s="158"/>
      <c r="O19" s="158"/>
    </row>
    <row r="20" spans="1:15">
      <c r="A20" s="158"/>
      <c r="B20" s="158"/>
      <c r="C20" s="158"/>
      <c r="D20" s="158"/>
      <c r="E20" s="158"/>
      <c r="F20" s="158"/>
      <c r="G20" s="158"/>
      <c r="H20" s="158"/>
      <c r="I20" s="158"/>
      <c r="J20" s="158"/>
      <c r="K20" s="158"/>
      <c r="L20" s="158"/>
      <c r="M20" s="158"/>
      <c r="N20" s="158"/>
      <c r="O20" s="158"/>
    </row>
    <row r="21" ht="22.5" spans="1:15">
      <c r="A21" s="158"/>
      <c r="B21" s="158"/>
      <c r="C21" s="158"/>
      <c r="D21" s="158"/>
      <c r="E21" s="158"/>
      <c r="F21" s="158"/>
      <c r="G21" s="158"/>
      <c r="H21" s="158"/>
      <c r="I21" s="158"/>
      <c r="J21" s="167"/>
      <c r="K21" s="158"/>
      <c r="L21" s="158"/>
      <c r="M21" s="158"/>
      <c r="N21" s="158"/>
      <c r="O21" s="158"/>
    </row>
    <row r="22" spans="1:15">
      <c r="A22" s="158"/>
      <c r="B22" s="158"/>
      <c r="C22" s="158"/>
      <c r="D22" s="158"/>
      <c r="E22" s="158"/>
      <c r="F22" s="158"/>
      <c r="G22" s="158"/>
      <c r="H22" s="158"/>
      <c r="I22" s="158"/>
      <c r="J22" s="158"/>
      <c r="K22" s="158"/>
      <c r="L22" s="158"/>
      <c r="M22" s="158"/>
      <c r="N22" s="158"/>
      <c r="O22" s="158"/>
    </row>
    <row r="23" spans="1:15">
      <c r="A23" s="158"/>
      <c r="B23" s="158"/>
      <c r="C23" s="158"/>
      <c r="D23" s="158"/>
      <c r="E23" s="158"/>
      <c r="F23" s="158"/>
      <c r="G23" s="158"/>
      <c r="H23" s="158"/>
      <c r="I23" s="158"/>
      <c r="J23" s="158"/>
      <c r="K23" s="158"/>
      <c r="L23" s="158"/>
      <c r="M23" s="158"/>
      <c r="N23" s="158"/>
      <c r="O23" s="158"/>
    </row>
    <row r="24" spans="1:15">
      <c r="A24" s="158"/>
      <c r="B24" s="158"/>
      <c r="C24" s="158"/>
      <c r="D24" s="158"/>
      <c r="E24" s="158"/>
      <c r="F24" s="158"/>
      <c r="G24" s="158"/>
      <c r="H24" s="158"/>
      <c r="I24" s="158"/>
      <c r="J24" s="158"/>
      <c r="K24" s="158"/>
      <c r="L24" s="158"/>
      <c r="M24" s="158"/>
      <c r="N24" s="158"/>
      <c r="O24" s="158"/>
    </row>
    <row r="25" spans="1:15">
      <c r="A25" s="158"/>
      <c r="B25" s="158"/>
      <c r="C25" s="158"/>
      <c r="D25" s="158"/>
      <c r="E25" s="158"/>
      <c r="F25" s="158"/>
      <c r="G25" s="158"/>
      <c r="H25" s="158"/>
      <c r="I25" s="158"/>
      <c r="J25" s="158"/>
      <c r="K25" s="158"/>
      <c r="L25" s="158"/>
      <c r="M25" s="158"/>
      <c r="N25" s="158"/>
      <c r="O25" s="158"/>
    </row>
    <row r="26" spans="1:15">
      <c r="A26" s="158"/>
      <c r="B26" s="158"/>
      <c r="C26" s="158"/>
      <c r="D26" s="158"/>
      <c r="E26" s="158"/>
      <c r="F26" s="158"/>
      <c r="G26" s="158"/>
      <c r="H26" s="158"/>
      <c r="I26" s="158"/>
      <c r="J26" s="158"/>
      <c r="K26" s="158"/>
      <c r="L26" s="158"/>
      <c r="M26" s="158"/>
      <c r="N26" s="158"/>
      <c r="O26" s="158"/>
    </row>
  </sheetData>
  <mergeCells count="3">
    <mergeCell ref="F6:O6"/>
    <mergeCell ref="D18:E18"/>
    <mergeCell ref="I18:J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Q8" sqref="Q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164</v>
      </c>
    </row>
    <row r="2" s="1" customFormat="1" ht="43.5" customHeight="1" spans="1:15">
      <c r="A2" s="5" t="s">
        <v>165</v>
      </c>
      <c r="B2" s="5"/>
      <c r="C2" s="5"/>
      <c r="D2" s="5"/>
      <c r="E2" s="5"/>
      <c r="F2" s="5"/>
      <c r="G2" s="5"/>
      <c r="H2" s="5"/>
      <c r="I2" s="5"/>
      <c r="J2" s="5"/>
      <c r="K2" s="5"/>
      <c r="L2" s="5"/>
      <c r="M2" s="5"/>
      <c r="N2" s="5"/>
    </row>
    <row r="3" ht="29.25" customHeight="1" spans="1:15">
      <c r="A3" s="6" t="s">
        <v>140</v>
      </c>
      <c r="B3" s="6"/>
      <c r="C3" s="6"/>
      <c r="D3" s="6"/>
      <c r="E3" s="7"/>
      <c r="F3" s="8"/>
      <c r="G3" s="8"/>
      <c r="H3" s="8"/>
      <c r="I3" s="8"/>
      <c r="J3" s="8"/>
      <c r="K3" s="9" t="s">
        <v>141</v>
      </c>
      <c r="L3" s="9"/>
      <c r="M3" s="9"/>
      <c r="N3" s="9"/>
    </row>
    <row r="4" ht="24.75" customHeight="1" spans="1:15">
      <c r="A4" s="10" t="s">
        <v>101</v>
      </c>
      <c r="B4" s="10" t="s">
        <v>161</v>
      </c>
      <c r="C4" s="10" t="s">
        <v>105</v>
      </c>
      <c r="D4" s="11" t="s">
        <v>166</v>
      </c>
      <c r="E4" s="12" t="s">
        <v>146</v>
      </c>
      <c r="F4" s="12" t="s">
        <v>167</v>
      </c>
      <c r="G4" s="12" t="s">
        <v>168</v>
      </c>
      <c r="H4" s="10" t="s">
        <v>162</v>
      </c>
      <c r="I4" s="10"/>
      <c r="J4" s="10"/>
      <c r="K4" s="10"/>
      <c r="L4" s="10"/>
      <c r="M4" s="10"/>
      <c r="N4" s="13" t="s">
        <v>169</v>
      </c>
    </row>
    <row r="5" ht="24.75" customHeight="1" spans="1:15">
      <c r="A5" s="10"/>
      <c r="B5" s="10"/>
      <c r="C5" s="10"/>
      <c r="D5" s="11"/>
      <c r="E5" s="12"/>
      <c r="F5" s="12"/>
      <c r="G5" s="12"/>
      <c r="H5" s="14" t="s">
        <v>151</v>
      </c>
      <c r="I5" s="15" t="s">
        <v>152</v>
      </c>
      <c r="J5" s="16"/>
      <c r="K5" s="17"/>
      <c r="L5" s="14" t="s">
        <v>153</v>
      </c>
      <c r="M5" s="14" t="s">
        <v>170</v>
      </c>
      <c r="N5" s="18"/>
    </row>
    <row r="6" ht="46.5" customHeight="1" spans="1:15">
      <c r="A6" s="10"/>
      <c r="B6" s="10"/>
      <c r="C6" s="10"/>
      <c r="D6" s="11"/>
      <c r="E6" s="12"/>
      <c r="F6" s="12"/>
      <c r="G6" s="12"/>
      <c r="H6" s="19"/>
      <c r="I6" s="10" t="s">
        <v>155</v>
      </c>
      <c r="J6" s="11" t="s">
        <v>156</v>
      </c>
      <c r="K6" s="11" t="s">
        <v>157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D24" sqref="D24"/>
    </sheetView>
  </sheetViews>
  <sheetFormatPr defaultColWidth="9" defaultRowHeight="14.25"/>
  <cols>
    <col min="1" max="1" width="11.25" customWidth="1"/>
    <col min="2" max="2" width="34.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11.75" customWidth="1"/>
    <col min="12" max="12" width="10.625" customWidth="1"/>
    <col min="13" max="13" width="6.25" customWidth="1"/>
    <col min="14" max="15" width="8.25" customWidth="1"/>
    <col min="16" max="16" width="7.5" customWidth="1"/>
    <col min="17" max="17" width="11" customWidth="1"/>
    <col min="18" max="18" width="7.625" customWidth="1"/>
    <col min="19" max="19" width="8.5" customWidth="1"/>
    <col min="20" max="20" width="6.25" customWidth="1"/>
    <col min="21" max="21" width="7.75" customWidth="1"/>
    <col min="22" max="22" width="10.25" customWidth="1"/>
    <col min="23" max="23" width="7.25" customWidth="1"/>
  </cols>
  <sheetData>
    <row r="1" spans="1:24">
      <c r="A1" s="146"/>
      <c r="B1" s="146"/>
      <c r="C1" s="146"/>
      <c r="D1" s="146"/>
      <c r="E1" s="146"/>
      <c r="F1" s="146"/>
      <c r="G1" s="146"/>
      <c r="W1" s="125" t="s">
        <v>11</v>
      </c>
    </row>
    <row r="2" ht="31.5" spans="1:24">
      <c r="A2" s="147" t="s">
        <v>12</v>
      </c>
      <c r="B2" s="147"/>
      <c r="C2" s="147"/>
      <c r="D2" s="147"/>
      <c r="E2" s="147"/>
      <c r="F2" s="147"/>
      <c r="G2" s="147"/>
      <c r="H2" s="147"/>
      <c r="I2" s="147"/>
      <c r="J2" s="147"/>
      <c r="K2" s="147"/>
      <c r="L2" s="147"/>
      <c r="M2" s="147"/>
      <c r="N2" s="147"/>
      <c r="O2" s="147"/>
      <c r="P2" s="147"/>
      <c r="Q2" s="147"/>
      <c r="R2" s="147"/>
      <c r="S2" s="147"/>
      <c r="T2" s="147"/>
      <c r="U2" s="147"/>
      <c r="V2" s="147"/>
      <c r="W2" s="147"/>
      <c r="X2" s="148"/>
    </row>
    <row r="3" spans="1:24">
      <c r="A3" t="s">
        <v>13</v>
      </c>
      <c r="B3" t="s">
        <v>14</v>
      </c>
      <c r="W3" s="149" t="s">
        <v>15</v>
      </c>
    </row>
    <row r="4" customHeight="1" spans="1:24">
      <c r="A4" s="150" t="s">
        <v>16</v>
      </c>
      <c r="B4" s="151" t="s">
        <v>17</v>
      </c>
      <c r="C4" s="150" t="s">
        <v>18</v>
      </c>
      <c r="D4" s="150"/>
      <c r="E4" s="150"/>
      <c r="F4" s="150"/>
      <c r="G4" s="150"/>
      <c r="H4" s="150"/>
      <c r="I4" s="150"/>
      <c r="J4" s="150" t="s">
        <v>19</v>
      </c>
      <c r="K4" s="150"/>
      <c r="L4" s="150"/>
      <c r="M4" s="150"/>
      <c r="N4" s="150"/>
      <c r="O4" s="150"/>
      <c r="P4" s="150"/>
      <c r="Q4" s="150" t="s">
        <v>20</v>
      </c>
      <c r="R4" s="150"/>
      <c r="S4" s="150"/>
      <c r="T4" s="150"/>
      <c r="U4" s="150"/>
      <c r="V4" s="150"/>
      <c r="W4" s="150"/>
    </row>
    <row r="5" s="145" customFormat="1" customHeight="1" spans="1:24">
      <c r="A5" s="150"/>
      <c r="B5" s="151"/>
      <c r="C5" s="150" t="s">
        <v>21</v>
      </c>
      <c r="D5" s="150" t="s">
        <v>22</v>
      </c>
      <c r="E5" s="150"/>
      <c r="F5" s="150"/>
      <c r="G5" s="150" t="s">
        <v>23</v>
      </c>
      <c r="H5" s="150"/>
      <c r="I5" s="150"/>
      <c r="J5" s="150" t="s">
        <v>21</v>
      </c>
      <c r="K5" s="150" t="s">
        <v>22</v>
      </c>
      <c r="L5" s="150"/>
      <c r="M5" s="150"/>
      <c r="N5" s="150" t="s">
        <v>23</v>
      </c>
      <c r="O5" s="150"/>
      <c r="P5" s="150"/>
      <c r="Q5" s="150" t="s">
        <v>21</v>
      </c>
      <c r="R5" s="150" t="s">
        <v>22</v>
      </c>
      <c r="S5" s="150"/>
      <c r="T5" s="150"/>
      <c r="U5" s="150" t="s">
        <v>23</v>
      </c>
      <c r="V5" s="150"/>
      <c r="W5" s="150"/>
    </row>
    <row r="6" s="145" customFormat="1" ht="44.1" customHeight="1" spans="1:24">
      <c r="A6" s="150"/>
      <c r="B6" s="151"/>
      <c r="C6" s="150"/>
      <c r="D6" s="150" t="s">
        <v>24</v>
      </c>
      <c r="E6" s="150" t="s">
        <v>25</v>
      </c>
      <c r="F6" s="150" t="s">
        <v>26</v>
      </c>
      <c r="G6" s="150" t="s">
        <v>24</v>
      </c>
      <c r="H6" s="150" t="s">
        <v>25</v>
      </c>
      <c r="I6" s="150" t="s">
        <v>26</v>
      </c>
      <c r="J6" s="150"/>
      <c r="K6" s="150" t="s">
        <v>24</v>
      </c>
      <c r="L6" s="150" t="s">
        <v>25</v>
      </c>
      <c r="M6" s="150" t="s">
        <v>26</v>
      </c>
      <c r="N6" s="150" t="s">
        <v>24</v>
      </c>
      <c r="O6" s="150" t="s">
        <v>25</v>
      </c>
      <c r="P6" s="150" t="s">
        <v>26</v>
      </c>
      <c r="Q6" s="150"/>
      <c r="R6" s="150" t="s">
        <v>24</v>
      </c>
      <c r="S6" s="150" t="s">
        <v>25</v>
      </c>
      <c r="T6" s="150" t="s">
        <v>26</v>
      </c>
      <c r="U6" s="150" t="s">
        <v>24</v>
      </c>
      <c r="V6" s="150" t="s">
        <v>25</v>
      </c>
      <c r="W6" s="150" t="s">
        <v>26</v>
      </c>
    </row>
    <row r="7" s="145" customFormat="1" ht="15" customHeight="1" spans="1:24">
      <c r="A7" s="134" t="s">
        <v>27</v>
      </c>
      <c r="B7" s="152"/>
      <c r="C7" s="153">
        <f>D7+G7</f>
        <v>4291.5002</v>
      </c>
      <c r="D7" s="153">
        <f>E7+F7</f>
        <v>3301.0102</v>
      </c>
      <c r="E7" s="153">
        <f>SUM(E8:E18)</f>
        <v>3301.0102</v>
      </c>
      <c r="F7" s="153">
        <f>SUM(F8:F18)</f>
        <v>0</v>
      </c>
      <c r="G7" s="153">
        <f>H7+I7</f>
        <v>990.49</v>
      </c>
      <c r="H7" s="153">
        <f>SUM(H8:H18)</f>
        <v>372.34</v>
      </c>
      <c r="I7" s="153">
        <f>SUM(I8:I18)</f>
        <v>618.15</v>
      </c>
      <c r="J7" s="153">
        <f>K7+N7</f>
        <v>4506.07521</v>
      </c>
      <c r="K7" s="153">
        <f>L7+M7</f>
        <v>3466.06071</v>
      </c>
      <c r="L7" s="153">
        <f>E7*1.05</f>
        <v>3466.06071</v>
      </c>
      <c r="M7" s="153">
        <f>SUM(M8:M17)</f>
        <v>0</v>
      </c>
      <c r="N7" s="153">
        <f>O7+P7</f>
        <v>1040.0145</v>
      </c>
      <c r="O7" s="153">
        <f>H7*1.05</f>
        <v>390.957</v>
      </c>
      <c r="P7" s="153">
        <f>I7*1.05</f>
        <v>649.0575</v>
      </c>
      <c r="Q7" s="153">
        <f>R7+U7</f>
        <v>4731.3789705</v>
      </c>
      <c r="R7" s="153">
        <f>S7+T7</f>
        <v>3639.3637455</v>
      </c>
      <c r="S7" s="153">
        <f>L7*1.05</f>
        <v>3639.3637455</v>
      </c>
      <c r="T7" s="153">
        <f>SUM(T8:T17)</f>
        <v>0</v>
      </c>
      <c r="U7" s="153">
        <f>V7+W7</f>
        <v>1092.015225</v>
      </c>
      <c r="V7" s="153">
        <f>O7*1.05</f>
        <v>410.50485</v>
      </c>
      <c r="W7" s="153">
        <f>P7*1.05</f>
        <v>681.510375</v>
      </c>
    </row>
    <row r="8" s="145" customFormat="1" ht="18" customHeight="1" spans="1:24">
      <c r="A8" s="134" t="s">
        <v>28</v>
      </c>
      <c r="B8" s="154" t="s">
        <v>29</v>
      </c>
      <c r="C8" s="153">
        <f>D8+G8</f>
        <v>2625.22</v>
      </c>
      <c r="D8" s="153">
        <f>E8+F8</f>
        <v>2625.22</v>
      </c>
      <c r="E8" s="153">
        <v>2625.22</v>
      </c>
      <c r="F8" s="153"/>
      <c r="G8" s="153">
        <f>H8+I8</f>
        <v>0</v>
      </c>
      <c r="H8" s="153"/>
      <c r="I8" s="153"/>
      <c r="J8" s="153">
        <f>K8+N8</f>
        <v>2756.481</v>
      </c>
      <c r="K8" s="153">
        <f>L8+M8</f>
        <v>2756.481</v>
      </c>
      <c r="L8" s="153">
        <f>E8*1.05</f>
        <v>2756.481</v>
      </c>
      <c r="M8" s="153"/>
      <c r="N8" s="153">
        <f>O8+P8</f>
        <v>0</v>
      </c>
      <c r="O8" s="153">
        <f>H8*1.05</f>
        <v>0</v>
      </c>
      <c r="P8" s="153">
        <f>I8*1.05</f>
        <v>0</v>
      </c>
      <c r="Q8" s="153">
        <f>R8+U8</f>
        <v>2894.30505</v>
      </c>
      <c r="R8" s="153">
        <f>S8+T8</f>
        <v>2894.30505</v>
      </c>
      <c r="S8" s="153">
        <f>L8*1.05</f>
        <v>2894.30505</v>
      </c>
      <c r="T8" s="153"/>
      <c r="U8" s="153">
        <f>V8+W8</f>
        <v>0</v>
      </c>
      <c r="V8" s="153">
        <f>O8*1.05</f>
        <v>0</v>
      </c>
      <c r="W8" s="153">
        <f>P8*1.05</f>
        <v>0</v>
      </c>
    </row>
    <row r="9" s="145" customFormat="1" customHeight="1" spans="1:24">
      <c r="A9" s="134"/>
      <c r="B9" s="154" t="s">
        <v>30</v>
      </c>
      <c r="C9" s="153">
        <f>D9+G9</f>
        <v>372.34</v>
      </c>
      <c r="D9" s="153">
        <f>E9+F9</f>
        <v>0</v>
      </c>
      <c r="E9" s="153"/>
      <c r="F9" s="153"/>
      <c r="G9" s="153">
        <f>H9+I9</f>
        <v>372.34</v>
      </c>
      <c r="H9" s="153">
        <v>372.34</v>
      </c>
      <c r="I9" s="153"/>
      <c r="J9" s="153">
        <f>K9+N9</f>
        <v>390.957</v>
      </c>
      <c r="K9" s="153">
        <f>L9+M9</f>
        <v>0</v>
      </c>
      <c r="L9" s="153">
        <f>E9*1.05</f>
        <v>0</v>
      </c>
      <c r="M9" s="153"/>
      <c r="N9" s="153">
        <f>O9+P9</f>
        <v>390.957</v>
      </c>
      <c r="O9" s="153">
        <f>H9*1.05</f>
        <v>390.957</v>
      </c>
      <c r="P9" s="153">
        <f>I9*1.05</f>
        <v>0</v>
      </c>
      <c r="Q9" s="153">
        <f>R9+U9</f>
        <v>410.50485</v>
      </c>
      <c r="R9" s="153">
        <f>S9+T9</f>
        <v>0</v>
      </c>
      <c r="S9" s="153">
        <f>L9*1.05</f>
        <v>0</v>
      </c>
      <c r="T9" s="153"/>
      <c r="U9" s="153">
        <f>V9+W9</f>
        <v>410.50485</v>
      </c>
      <c r="V9" s="153">
        <f>O9*1.05</f>
        <v>410.50485</v>
      </c>
      <c r="W9" s="153">
        <f>P9*1.05</f>
        <v>0</v>
      </c>
    </row>
    <row r="10" spans="1:24">
      <c r="A10" s="134"/>
      <c r="B10" s="155" t="s">
        <v>31</v>
      </c>
      <c r="C10" s="153">
        <f>D10+G10</f>
        <v>16.9272</v>
      </c>
      <c r="D10" s="153">
        <f>E10+F10</f>
        <v>16.9272</v>
      </c>
      <c r="E10" s="153">
        <v>16.9272</v>
      </c>
      <c r="F10" s="153"/>
      <c r="G10" s="153">
        <f>H10+I10</f>
        <v>0</v>
      </c>
      <c r="H10" s="153"/>
      <c r="I10" s="153"/>
      <c r="J10" s="153">
        <f>K10+N10</f>
        <v>17.77356</v>
      </c>
      <c r="K10" s="153">
        <f>L10+M10</f>
        <v>17.77356</v>
      </c>
      <c r="L10" s="153">
        <f>E10*1.05</f>
        <v>17.77356</v>
      </c>
      <c r="M10" s="153"/>
      <c r="N10" s="153">
        <f>O10+P10</f>
        <v>0</v>
      </c>
      <c r="O10" s="153">
        <f>H10*1.05</f>
        <v>0</v>
      </c>
      <c r="P10" s="153">
        <f>I10*1.05</f>
        <v>0</v>
      </c>
      <c r="Q10" s="153">
        <f>R10+U10</f>
        <v>18.662238</v>
      </c>
      <c r="R10" s="153">
        <f>S10+T10</f>
        <v>18.662238</v>
      </c>
      <c r="S10" s="153">
        <f>L10*1.05</f>
        <v>18.662238</v>
      </c>
      <c r="T10" s="153"/>
      <c r="U10" s="153">
        <f>V10+W10</f>
        <v>0</v>
      </c>
      <c r="V10" s="153">
        <f>O10*1.05</f>
        <v>0</v>
      </c>
      <c r="W10" s="153">
        <f>P10*1.05</f>
        <v>0</v>
      </c>
    </row>
    <row r="11" spans="1:24">
      <c r="A11" s="134"/>
      <c r="B11" s="155" t="s">
        <v>32</v>
      </c>
      <c r="C11" s="153">
        <f>D11+G11</f>
        <v>213.89</v>
      </c>
      <c r="D11" s="153">
        <f>E11+F11</f>
        <v>213.89</v>
      </c>
      <c r="E11" s="153">
        <v>213.89</v>
      </c>
      <c r="F11" s="153"/>
      <c r="G11" s="153">
        <f>H11+I11</f>
        <v>0</v>
      </c>
      <c r="H11" s="153"/>
      <c r="I11" s="153"/>
      <c r="J11" s="153">
        <f>K11+N11</f>
        <v>224.5845</v>
      </c>
      <c r="K11" s="153">
        <f>L11+M11</f>
        <v>224.5845</v>
      </c>
      <c r="L11" s="153">
        <f>E11*1.05</f>
        <v>224.5845</v>
      </c>
      <c r="M11" s="153"/>
      <c r="N11" s="153">
        <f>O11+P11</f>
        <v>0</v>
      </c>
      <c r="O11" s="153">
        <f>H11*1.05</f>
        <v>0</v>
      </c>
      <c r="P11" s="153">
        <f>I11*1.05</f>
        <v>0</v>
      </c>
      <c r="Q11" s="153">
        <f>R11+U11</f>
        <v>235.813725</v>
      </c>
      <c r="R11" s="153">
        <f>S11+T11</f>
        <v>235.813725</v>
      </c>
      <c r="S11" s="153">
        <f>L11*1.05</f>
        <v>235.813725</v>
      </c>
      <c r="T11" s="153"/>
      <c r="U11" s="153">
        <f>V11+W11</f>
        <v>0</v>
      </c>
      <c r="V11" s="153">
        <f>O11*1.05</f>
        <v>0</v>
      </c>
      <c r="W11" s="153">
        <f>P11*1.05</f>
        <v>0</v>
      </c>
    </row>
    <row r="12" spans="1:24">
      <c r="A12" s="134"/>
      <c r="B12" s="155" t="s">
        <v>33</v>
      </c>
      <c r="C12" s="153">
        <f>D12+G12</f>
        <v>106.94</v>
      </c>
      <c r="D12" s="153">
        <f>E12+F12</f>
        <v>106.94</v>
      </c>
      <c r="E12" s="153">
        <v>106.94</v>
      </c>
      <c r="F12" s="153"/>
      <c r="G12" s="153">
        <f>H12+I12</f>
        <v>0</v>
      </c>
      <c r="H12" s="153"/>
      <c r="I12" s="153"/>
      <c r="J12" s="153">
        <f>K12+N12</f>
        <v>112.287</v>
      </c>
      <c r="K12" s="153">
        <f>L12+M12</f>
        <v>112.287</v>
      </c>
      <c r="L12" s="153">
        <f>E12*1.05</f>
        <v>112.287</v>
      </c>
      <c r="M12" s="153"/>
      <c r="N12" s="153">
        <f>O12+P12</f>
        <v>0</v>
      </c>
      <c r="O12" s="153">
        <f>H12*1.05</f>
        <v>0</v>
      </c>
      <c r="P12" s="153">
        <f>I12*1.05</f>
        <v>0</v>
      </c>
      <c r="Q12" s="153">
        <f>R12+U12</f>
        <v>117.90135</v>
      </c>
      <c r="R12" s="153">
        <f>S12+T12</f>
        <v>117.90135</v>
      </c>
      <c r="S12" s="153">
        <f>L12*1.05</f>
        <v>117.90135</v>
      </c>
      <c r="T12" s="153"/>
      <c r="U12" s="153">
        <f>V12+W12</f>
        <v>0</v>
      </c>
      <c r="V12" s="153">
        <f>O12*1.05</f>
        <v>0</v>
      </c>
      <c r="W12" s="153">
        <f>P12*1.05</f>
        <v>0</v>
      </c>
    </row>
    <row r="13" spans="1:24">
      <c r="A13" s="137"/>
      <c r="B13" s="155" t="s">
        <v>34</v>
      </c>
      <c r="C13" s="153">
        <f>D13+G13</f>
        <v>12.52</v>
      </c>
      <c r="D13" s="153">
        <f>E13+F13</f>
        <v>12.52</v>
      </c>
      <c r="E13" s="153">
        <v>12.52</v>
      </c>
      <c r="F13" s="153"/>
      <c r="G13" s="153">
        <f>H13+I13</f>
        <v>0</v>
      </c>
      <c r="H13" s="153"/>
      <c r="I13" s="153"/>
      <c r="J13" s="153">
        <f>K13+N13</f>
        <v>13.146</v>
      </c>
      <c r="K13" s="153">
        <f>L13+M13</f>
        <v>13.146</v>
      </c>
      <c r="L13" s="153">
        <f>E13*1.05</f>
        <v>13.146</v>
      </c>
      <c r="M13" s="153"/>
      <c r="N13" s="153">
        <f>O13+P13</f>
        <v>0</v>
      </c>
      <c r="O13" s="153">
        <f>H13*1.05</f>
        <v>0</v>
      </c>
      <c r="P13" s="153">
        <f>I13*1.05</f>
        <v>0</v>
      </c>
      <c r="Q13" s="153">
        <f>R13+U13</f>
        <v>13.8033</v>
      </c>
      <c r="R13" s="153">
        <f>S13+T13</f>
        <v>13.8033</v>
      </c>
      <c r="S13" s="153">
        <f>L13*1.05</f>
        <v>13.8033</v>
      </c>
      <c r="T13" s="153"/>
      <c r="U13" s="153">
        <f>V13+W13</f>
        <v>0</v>
      </c>
      <c r="V13" s="153">
        <f>O13*1.05</f>
        <v>0</v>
      </c>
      <c r="W13" s="153">
        <f>P13*1.05</f>
        <v>0</v>
      </c>
    </row>
    <row r="14" spans="1:24">
      <c r="A14" s="137"/>
      <c r="B14" s="155" t="s">
        <v>35</v>
      </c>
      <c r="C14" s="153">
        <f>D14+G14</f>
        <v>93.303</v>
      </c>
      <c r="D14" s="153">
        <f>E14+F14</f>
        <v>93.303</v>
      </c>
      <c r="E14" s="153">
        <v>93.303</v>
      </c>
      <c r="F14" s="153"/>
      <c r="G14" s="153">
        <f>H14+I14</f>
        <v>0</v>
      </c>
      <c r="H14" s="153"/>
      <c r="I14" s="153"/>
      <c r="J14" s="153">
        <f>K14+N14</f>
        <v>97.96815</v>
      </c>
      <c r="K14" s="153">
        <f>L14+M14</f>
        <v>97.96815</v>
      </c>
      <c r="L14" s="153">
        <f>E14*1.05</f>
        <v>97.96815</v>
      </c>
      <c r="M14" s="153"/>
      <c r="N14" s="153">
        <f>O14+P14</f>
        <v>0</v>
      </c>
      <c r="O14" s="153">
        <f>H14*1.05</f>
        <v>0</v>
      </c>
      <c r="P14" s="153">
        <f>I14*1.05</f>
        <v>0</v>
      </c>
      <c r="Q14" s="153">
        <f>R14+U14</f>
        <v>102.8665575</v>
      </c>
      <c r="R14" s="153">
        <f>S14+T14</f>
        <v>102.8665575</v>
      </c>
      <c r="S14" s="153">
        <f>L14*1.05</f>
        <v>102.8665575</v>
      </c>
      <c r="T14" s="153"/>
      <c r="U14" s="153">
        <f>V14+W14</f>
        <v>0</v>
      </c>
      <c r="V14" s="153">
        <f>O14*1.05</f>
        <v>0</v>
      </c>
      <c r="W14" s="153">
        <f>P14*1.05</f>
        <v>0</v>
      </c>
    </row>
    <row r="15" spans="1:24">
      <c r="A15" s="137"/>
      <c r="B15" s="155" t="s">
        <v>36</v>
      </c>
      <c r="C15" s="153">
        <f>D15+G15</f>
        <v>55.9</v>
      </c>
      <c r="D15" s="153">
        <f>E15+F15</f>
        <v>55.9</v>
      </c>
      <c r="E15" s="153">
        <v>55.9</v>
      </c>
      <c r="F15" s="153"/>
      <c r="G15" s="153">
        <f>H15+I15</f>
        <v>0</v>
      </c>
      <c r="H15" s="153"/>
      <c r="I15" s="153"/>
      <c r="J15" s="153">
        <f>K15+N15</f>
        <v>58.695</v>
      </c>
      <c r="K15" s="153">
        <f>L15+M15</f>
        <v>58.695</v>
      </c>
      <c r="L15" s="153">
        <f>E15*1.05</f>
        <v>58.695</v>
      </c>
      <c r="M15" s="153"/>
      <c r="N15" s="153">
        <f>O15+P15</f>
        <v>0</v>
      </c>
      <c r="O15" s="153">
        <f>H15*1.05</f>
        <v>0</v>
      </c>
      <c r="P15" s="153">
        <f>I15*1.05</f>
        <v>0</v>
      </c>
      <c r="Q15" s="153">
        <f>R15+U15</f>
        <v>61.62975</v>
      </c>
      <c r="R15" s="153">
        <f>S15+T15</f>
        <v>61.62975</v>
      </c>
      <c r="S15" s="153">
        <f>L15*1.05</f>
        <v>61.62975</v>
      </c>
      <c r="T15" s="153"/>
      <c r="U15" s="153">
        <f>V15+W15</f>
        <v>0</v>
      </c>
      <c r="V15" s="153">
        <f>O15*1.05</f>
        <v>0</v>
      </c>
      <c r="W15" s="153">
        <f>P15*1.05</f>
        <v>0</v>
      </c>
    </row>
    <row r="16" spans="1:24">
      <c r="A16" s="137"/>
      <c r="B16" s="155" t="s">
        <v>37</v>
      </c>
      <c r="C16" s="153">
        <f>D16+G16</f>
        <v>561.15</v>
      </c>
      <c r="D16" s="153">
        <f>E16+F16</f>
        <v>0</v>
      </c>
      <c r="E16" s="153"/>
      <c r="F16" s="153"/>
      <c r="G16" s="153">
        <f>H16+I16</f>
        <v>561.15</v>
      </c>
      <c r="H16" s="153"/>
      <c r="I16" s="153">
        <v>561.15</v>
      </c>
      <c r="J16" s="153">
        <f>K16+N16</f>
        <v>589.2075</v>
      </c>
      <c r="K16" s="153">
        <f>L16+M16</f>
        <v>0</v>
      </c>
      <c r="L16" s="153">
        <f>E16*1.05</f>
        <v>0</v>
      </c>
      <c r="M16" s="153"/>
      <c r="N16" s="153">
        <f>O16+P16</f>
        <v>589.2075</v>
      </c>
      <c r="O16" s="153">
        <f>H16*1.05</f>
        <v>0</v>
      </c>
      <c r="P16" s="153">
        <f>I16*1.05</f>
        <v>589.2075</v>
      </c>
      <c r="Q16" s="153">
        <f>R16+U16</f>
        <v>618.667875</v>
      </c>
      <c r="R16" s="153">
        <f>S16+T16</f>
        <v>0</v>
      </c>
      <c r="S16" s="153">
        <f>L16*1.05</f>
        <v>0</v>
      </c>
      <c r="T16" s="153"/>
      <c r="U16" s="153">
        <f>V16+W16</f>
        <v>618.667875</v>
      </c>
      <c r="V16" s="153">
        <f>O16*1.05</f>
        <v>0</v>
      </c>
      <c r="W16" s="153">
        <f>P16*1.05</f>
        <v>618.667875</v>
      </c>
    </row>
    <row r="17" spans="1:23">
      <c r="A17" s="137"/>
      <c r="B17" s="155" t="s">
        <v>38</v>
      </c>
      <c r="C17" s="153">
        <f>D17+G17</f>
        <v>176.31</v>
      </c>
      <c r="D17" s="153">
        <f>E17+F17</f>
        <v>176.31</v>
      </c>
      <c r="E17" s="153">
        <v>176.31</v>
      </c>
      <c r="F17" s="153"/>
      <c r="G17" s="153">
        <f>H17+I17</f>
        <v>0</v>
      </c>
      <c r="H17" s="153"/>
      <c r="I17" s="153"/>
      <c r="J17" s="153">
        <f>K17+N17</f>
        <v>185.1255</v>
      </c>
      <c r="K17" s="153">
        <f>L17+M17</f>
        <v>185.1255</v>
      </c>
      <c r="L17" s="153">
        <f>E17*1.05</f>
        <v>185.1255</v>
      </c>
      <c r="M17" s="153"/>
      <c r="N17" s="153">
        <f>O17+P17</f>
        <v>0</v>
      </c>
      <c r="O17" s="153">
        <f>H17*1.05</f>
        <v>0</v>
      </c>
      <c r="P17" s="153">
        <f>I17*1.05</f>
        <v>0</v>
      </c>
      <c r="Q17" s="153">
        <f>R17+U17</f>
        <v>194.381775</v>
      </c>
      <c r="R17" s="153">
        <f>S17+T17</f>
        <v>194.381775</v>
      </c>
      <c r="S17" s="153">
        <f>L17*1.05</f>
        <v>194.381775</v>
      </c>
      <c r="T17" s="153"/>
      <c r="U17" s="153">
        <f>V17+W17</f>
        <v>0</v>
      </c>
      <c r="V17" s="153">
        <f>O17*1.05</f>
        <v>0</v>
      </c>
      <c r="W17" s="153">
        <f>P17*1.05</f>
        <v>0</v>
      </c>
    </row>
    <row r="18" spans="1:23">
      <c r="A18" s="137"/>
      <c r="B18" s="155" t="s">
        <v>39</v>
      </c>
      <c r="C18" s="153">
        <f>D18+G18</f>
        <v>57</v>
      </c>
      <c r="D18" s="153">
        <f>E18+F18</f>
        <v>0</v>
      </c>
      <c r="E18" s="142"/>
      <c r="F18" s="134"/>
      <c r="G18" s="153">
        <f>H18+I18</f>
        <v>57</v>
      </c>
      <c r="H18" s="142"/>
      <c r="I18" s="142">
        <v>57</v>
      </c>
      <c r="J18" s="153">
        <f>K18+N18</f>
        <v>59.85</v>
      </c>
      <c r="K18" s="153">
        <f>L18+M18</f>
        <v>0</v>
      </c>
      <c r="L18" s="153">
        <f>E18*1.05</f>
        <v>0</v>
      </c>
      <c r="M18" s="134"/>
      <c r="N18" s="153">
        <f>O18+P18</f>
        <v>59.85</v>
      </c>
      <c r="O18" s="153">
        <f>H18*1.05</f>
        <v>0</v>
      </c>
      <c r="P18" s="153">
        <f>I18*1.05</f>
        <v>59.85</v>
      </c>
      <c r="Q18" s="153">
        <f>R18+U18</f>
        <v>62.8425</v>
      </c>
      <c r="R18" s="153">
        <f>S18+T18</f>
        <v>0</v>
      </c>
      <c r="S18" s="153">
        <f>L18*1.05</f>
        <v>0</v>
      </c>
      <c r="T18" s="134"/>
      <c r="U18" s="153">
        <f>V18+W18</f>
        <v>62.8425</v>
      </c>
      <c r="V18" s="153">
        <f>O18*1.05</f>
        <v>0</v>
      </c>
      <c r="W18" s="153">
        <f>P18*1.05</f>
        <v>62.8425</v>
      </c>
    </row>
    <row r="19" spans="1:23">
      <c r="A19" s="137"/>
      <c r="B19" s="155"/>
      <c r="C19" s="134"/>
      <c r="D19" s="134"/>
      <c r="E19" s="134"/>
      <c r="F19" s="134"/>
      <c r="G19" s="134"/>
      <c r="H19" s="134"/>
      <c r="I19" s="134"/>
      <c r="J19" s="134"/>
      <c r="K19" s="134"/>
      <c r="L19" s="134"/>
      <c r="M19" s="134"/>
      <c r="N19" s="134"/>
      <c r="O19" s="134"/>
      <c r="P19" s="134"/>
      <c r="Q19" s="134"/>
      <c r="R19" s="134"/>
      <c r="S19" s="134"/>
      <c r="T19" s="134"/>
      <c r="U19" s="134"/>
      <c r="V19" s="134"/>
      <c r="W19" s="134"/>
    </row>
    <row r="20" spans="1:23">
      <c r="A20" s="137"/>
      <c r="B20" s="155"/>
      <c r="C20" s="134"/>
      <c r="D20" s="134"/>
      <c r="E20" s="134"/>
      <c r="F20" s="134"/>
      <c r="G20" s="134"/>
      <c r="H20" s="134"/>
      <c r="I20" s="134"/>
      <c r="J20" s="134"/>
      <c r="K20" s="134"/>
      <c r="L20" s="134"/>
      <c r="M20" s="134"/>
      <c r="N20" s="134"/>
      <c r="O20" s="134"/>
      <c r="P20" s="134"/>
      <c r="Q20" s="134"/>
      <c r="R20" s="134"/>
      <c r="S20" s="134"/>
      <c r="T20" s="134"/>
      <c r="U20" s="134"/>
      <c r="V20" s="134"/>
      <c r="W20" s="134"/>
    </row>
    <row r="21" spans="1:23">
      <c r="A21" s="137"/>
      <c r="B21" s="155"/>
      <c r="C21" s="134"/>
      <c r="D21" s="134"/>
      <c r="E21" s="134"/>
      <c r="F21" s="134"/>
      <c r="G21" s="134"/>
      <c r="H21" s="134"/>
      <c r="I21" s="134"/>
      <c r="J21" s="134"/>
      <c r="K21" s="134"/>
      <c r="L21" s="134"/>
      <c r="M21" s="134"/>
      <c r="N21" s="134"/>
      <c r="O21" s="134"/>
      <c r="P21" s="134"/>
      <c r="Q21" s="134"/>
      <c r="R21" s="134"/>
      <c r="S21" s="134"/>
      <c r="T21" s="134"/>
      <c r="U21" s="134"/>
      <c r="V21" s="134"/>
      <c r="W21" s="134"/>
    </row>
    <row r="22" spans="1:23">
      <c r="A22" s="137"/>
      <c r="B22" s="155"/>
      <c r="C22" s="134"/>
      <c r="D22" s="134"/>
      <c r="E22" s="134"/>
      <c r="F22" s="134"/>
      <c r="G22" s="134"/>
      <c r="H22" s="134"/>
      <c r="I22" s="134"/>
      <c r="J22" s="134"/>
      <c r="K22" s="134"/>
      <c r="L22" s="134"/>
      <c r="M22" s="134"/>
      <c r="N22" s="134"/>
      <c r="O22" s="134"/>
      <c r="P22" s="134"/>
      <c r="Q22" s="134"/>
      <c r="R22" s="134"/>
      <c r="S22" s="134"/>
      <c r="T22" s="134"/>
      <c r="U22" s="134"/>
      <c r="V22" s="134"/>
      <c r="W22" s="134"/>
    </row>
    <row r="23" spans="1:23">
      <c r="A23" s="137"/>
      <c r="B23" s="155"/>
      <c r="C23" s="134"/>
      <c r="D23" s="134"/>
      <c r="E23" s="134"/>
      <c r="F23" s="134"/>
      <c r="G23" s="134"/>
      <c r="H23" s="134"/>
      <c r="I23" s="134"/>
      <c r="J23" s="134"/>
      <c r="K23" s="134"/>
      <c r="L23" s="134"/>
      <c r="M23" s="134"/>
      <c r="N23" s="134"/>
      <c r="O23" s="134"/>
      <c r="P23" s="134"/>
      <c r="Q23" s="134"/>
      <c r="R23" s="134"/>
      <c r="S23" s="134"/>
      <c r="T23" s="134"/>
      <c r="U23" s="134"/>
      <c r="V23" s="134"/>
      <c r="W23" s="134"/>
    </row>
    <row r="24" spans="1:23">
      <c r="A24" s="137"/>
      <c r="B24" s="155"/>
      <c r="C24" s="134"/>
      <c r="D24" s="134"/>
      <c r="E24" s="134"/>
      <c r="F24" s="134"/>
      <c r="G24" s="134"/>
      <c r="H24" s="134"/>
      <c r="I24" s="134"/>
      <c r="J24" s="134"/>
      <c r="K24" s="134"/>
      <c r="L24" s="134"/>
      <c r="M24" s="134"/>
      <c r="N24" s="134"/>
      <c r="O24" s="134"/>
      <c r="P24" s="134"/>
      <c r="Q24" s="134"/>
      <c r="R24" s="134"/>
      <c r="S24" s="134"/>
      <c r="T24" s="134"/>
      <c r="U24" s="134"/>
      <c r="V24" s="134"/>
      <c r="W24" s="134"/>
    </row>
    <row r="25" spans="1:23">
      <c r="A25" s="137"/>
      <c r="B25" s="155"/>
      <c r="C25" s="134"/>
      <c r="D25" s="134"/>
      <c r="E25" s="134"/>
      <c r="F25" s="134"/>
      <c r="G25" s="134"/>
      <c r="H25" s="134"/>
      <c r="I25" s="134"/>
      <c r="J25" s="134"/>
      <c r="K25" s="134"/>
      <c r="L25" s="134"/>
      <c r="M25" s="134"/>
      <c r="N25" s="134"/>
      <c r="O25" s="134"/>
      <c r="P25" s="134"/>
      <c r="Q25" s="134"/>
      <c r="R25" s="134"/>
      <c r="S25" s="134"/>
      <c r="T25" s="134"/>
      <c r="U25" s="134"/>
      <c r="V25" s="134"/>
      <c r="W25" s="134"/>
    </row>
    <row r="26" spans="1:23">
      <c r="A26" s="137"/>
      <c r="B26" s="156"/>
      <c r="C26" s="134"/>
      <c r="D26" s="134"/>
      <c r="E26" s="134"/>
      <c r="F26" s="134"/>
      <c r="G26" s="134"/>
      <c r="H26" s="134"/>
      <c r="I26" s="134"/>
      <c r="J26" s="134"/>
      <c r="K26" s="134"/>
      <c r="L26" s="134"/>
      <c r="M26" s="134"/>
      <c r="N26" s="134"/>
      <c r="O26" s="134"/>
      <c r="P26" s="134"/>
      <c r="Q26" s="134"/>
      <c r="R26" s="134"/>
      <c r="S26" s="134"/>
      <c r="T26" s="134"/>
      <c r="U26" s="134"/>
      <c r="V26" s="134"/>
      <c r="W26" s="134"/>
    </row>
    <row r="27" spans="1:23">
      <c r="A27" s="137"/>
      <c r="B27" s="156"/>
      <c r="C27" s="134"/>
      <c r="D27" s="134"/>
      <c r="E27" s="134"/>
      <c r="F27" s="134"/>
      <c r="G27" s="134"/>
      <c r="H27" s="134"/>
      <c r="I27" s="134"/>
      <c r="J27" s="134"/>
      <c r="K27" s="134"/>
      <c r="L27" s="134"/>
      <c r="M27" s="134"/>
      <c r="N27" s="134"/>
      <c r="O27" s="134"/>
      <c r="P27" s="134"/>
      <c r="Q27" s="134"/>
      <c r="R27" s="134"/>
      <c r="S27" s="134"/>
      <c r="T27" s="134"/>
      <c r="U27" s="134"/>
      <c r="V27" s="134"/>
      <c r="W27" s="134"/>
    </row>
    <row r="28" spans="1:23">
      <c r="A28" s="137"/>
      <c r="B28" s="134"/>
      <c r="C28" s="134"/>
      <c r="D28" s="134"/>
      <c r="E28" s="134"/>
      <c r="F28" s="134"/>
      <c r="G28" s="134"/>
      <c r="H28" s="134"/>
      <c r="I28" s="134"/>
      <c r="J28" s="134"/>
      <c r="K28" s="134"/>
      <c r="L28" s="134"/>
      <c r="M28" s="134"/>
      <c r="N28" s="134"/>
      <c r="O28" s="134"/>
      <c r="P28" s="134"/>
      <c r="Q28" s="134"/>
      <c r="R28" s="134"/>
      <c r="S28" s="134"/>
      <c r="T28" s="134"/>
      <c r="U28" s="134"/>
      <c r="V28" s="134"/>
      <c r="W28" s="134"/>
    </row>
    <row r="29" spans="1:23">
      <c r="A29" s="137"/>
      <c r="B29" s="134"/>
      <c r="C29" s="134"/>
      <c r="D29" s="134"/>
      <c r="E29" s="134"/>
      <c r="F29" s="134"/>
      <c r="G29" s="134"/>
      <c r="H29" s="134"/>
      <c r="I29" s="134"/>
      <c r="J29" s="134"/>
      <c r="K29" s="134"/>
      <c r="L29" s="134"/>
      <c r="M29" s="134"/>
      <c r="N29" s="134"/>
      <c r="O29" s="134"/>
      <c r="P29" s="134"/>
      <c r="Q29" s="134"/>
      <c r="R29" s="134"/>
      <c r="S29" s="134"/>
      <c r="T29" s="134"/>
      <c r="U29" s="134"/>
      <c r="V29" s="134"/>
      <c r="W29" s="134"/>
    </row>
    <row r="30" spans="1:23">
      <c r="A30" s="137"/>
      <c r="B30" s="134"/>
      <c r="C30" s="134"/>
      <c r="D30" s="134"/>
      <c r="E30" s="134"/>
      <c r="F30" s="134"/>
      <c r="G30" s="134"/>
      <c r="H30" s="134"/>
      <c r="I30" s="134"/>
      <c r="J30" s="134"/>
      <c r="K30" s="134"/>
      <c r="L30" s="134"/>
      <c r="M30" s="134"/>
      <c r="N30" s="134"/>
      <c r="O30" s="134"/>
      <c r="P30" s="134"/>
      <c r="Q30" s="134"/>
      <c r="R30" s="134"/>
      <c r="S30" s="134"/>
      <c r="T30" s="134"/>
      <c r="U30" s="134"/>
      <c r="V30" s="134"/>
      <c r="W30" s="134"/>
    </row>
    <row r="31" spans="1:23">
      <c r="A31" s="137"/>
      <c r="B31" s="137"/>
      <c r="C31" s="137"/>
      <c r="D31" s="137"/>
      <c r="E31" s="137"/>
      <c r="F31" s="137"/>
      <c r="G31" s="137"/>
      <c r="H31" s="137"/>
      <c r="I31" s="137"/>
      <c r="J31" s="137"/>
      <c r="K31" s="137"/>
      <c r="L31" s="137"/>
      <c r="M31" s="137"/>
      <c r="N31" s="137"/>
      <c r="O31" s="137"/>
      <c r="P31" s="137"/>
      <c r="Q31" s="137"/>
      <c r="R31" s="137"/>
      <c r="S31" s="137"/>
      <c r="T31" s="137"/>
      <c r="U31" s="137"/>
      <c r="V31" s="137"/>
      <c r="W31" s="137"/>
    </row>
    <row r="32" spans="1:23">
      <c r="A32" s="137"/>
      <c r="B32" s="137"/>
      <c r="C32" s="137"/>
      <c r="D32" s="137"/>
      <c r="E32" s="137"/>
      <c r="F32" s="137"/>
      <c r="G32" s="137"/>
      <c r="H32" s="137"/>
      <c r="I32" s="137"/>
      <c r="J32" s="137"/>
      <c r="K32" s="137"/>
      <c r="L32" s="137"/>
      <c r="M32" s="137"/>
      <c r="N32" s="137"/>
      <c r="O32" s="137"/>
      <c r="P32" s="137"/>
      <c r="Q32" s="137"/>
      <c r="R32" s="137"/>
      <c r="S32" s="137"/>
      <c r="T32" s="137"/>
      <c r="U32" s="137"/>
      <c r="V32" s="137"/>
      <c r="W32" s="137"/>
    </row>
    <row r="33" spans="1:23">
      <c r="A33" s="137"/>
      <c r="B33" s="137"/>
      <c r="C33" s="137"/>
      <c r="D33" s="137"/>
      <c r="E33" s="137"/>
      <c r="F33" s="137"/>
      <c r="G33" s="137"/>
      <c r="H33" s="137"/>
      <c r="I33" s="137"/>
      <c r="J33" s="137"/>
      <c r="K33" s="137"/>
      <c r="L33" s="137"/>
      <c r="M33" s="137"/>
      <c r="N33" s="137"/>
      <c r="O33" s="137"/>
      <c r="P33" s="137"/>
      <c r="Q33" s="137"/>
      <c r="R33" s="137"/>
      <c r="S33" s="137"/>
      <c r="T33" s="137"/>
      <c r="U33" s="137"/>
      <c r="V33" s="137"/>
      <c r="W33" s="137"/>
    </row>
    <row r="34" spans="1:23">
      <c r="A34" s="137"/>
      <c r="B34" s="137"/>
      <c r="C34" s="137"/>
      <c r="D34" s="137"/>
      <c r="E34" s="137"/>
      <c r="F34" s="137"/>
      <c r="G34" s="137"/>
      <c r="H34" s="137"/>
      <c r="I34" s="137"/>
      <c r="J34" s="137"/>
      <c r="K34" s="137"/>
      <c r="L34" s="137"/>
      <c r="M34" s="137"/>
      <c r="N34" s="137"/>
      <c r="O34" s="137"/>
      <c r="P34" s="137"/>
      <c r="Q34" s="137"/>
      <c r="R34" s="137"/>
      <c r="S34" s="137"/>
      <c r="T34" s="137"/>
      <c r="U34" s="137"/>
      <c r="V34" s="137"/>
      <c r="W34" s="13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J7 N7 G7 L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B4" sqref="B4:C4"/>
    </sheetView>
  </sheetViews>
  <sheetFormatPr defaultColWidth="9" defaultRowHeight="14.25" outlineLevelCol="6"/>
  <cols>
    <col min="1" max="1" width="12.125" customWidth="1"/>
    <col min="2" max="2" width="35.25" style="120" customWidth="1"/>
    <col min="3" max="3" width="48.5" style="120" customWidth="1"/>
    <col min="4" max="4" width="33.25" customWidth="1"/>
    <col min="5" max="7" width="11.375" style="121" customWidth="1"/>
  </cols>
  <sheetData>
    <row r="1" spans="1:7">
      <c r="G1" s="122" t="s">
        <v>40</v>
      </c>
    </row>
    <row r="2" ht="25.5" spans="1:7">
      <c r="A2" s="123" t="s">
        <v>41</v>
      </c>
      <c r="B2" s="123"/>
      <c r="C2" s="123"/>
      <c r="D2" s="123"/>
      <c r="E2" s="124"/>
      <c r="F2" s="124"/>
      <c r="G2" s="124"/>
    </row>
    <row r="4" spans="1:7">
      <c r="A4" s="125" t="s">
        <v>13</v>
      </c>
      <c r="B4" s="126" t="s">
        <v>14</v>
      </c>
      <c r="C4" s="126"/>
      <c r="G4" s="121" t="s">
        <v>15</v>
      </c>
    </row>
    <row r="5" ht="21.95" customHeight="1" spans="1:7">
      <c r="A5" s="127" t="s">
        <v>42</v>
      </c>
      <c r="B5" s="127" t="s">
        <v>43</v>
      </c>
      <c r="C5" s="127" t="s">
        <v>44</v>
      </c>
      <c r="D5" s="128" t="s">
        <v>45</v>
      </c>
      <c r="E5" s="129" t="s">
        <v>46</v>
      </c>
      <c r="F5" s="129"/>
      <c r="G5" s="129"/>
    </row>
    <row r="6" ht="25.5" customHeight="1" spans="1:7">
      <c r="A6" s="130"/>
      <c r="B6" s="130"/>
      <c r="C6" s="130"/>
      <c r="D6" s="130"/>
      <c r="E6" s="131" t="s">
        <v>24</v>
      </c>
      <c r="F6" s="132" t="s">
        <v>25</v>
      </c>
      <c r="G6" s="132" t="s">
        <v>47</v>
      </c>
    </row>
    <row r="7" ht="40.5" customHeight="1" spans="1:7">
      <c r="A7" s="133"/>
      <c r="B7" s="133"/>
      <c r="C7" s="133"/>
      <c r="D7" s="133"/>
      <c r="E7" s="131"/>
      <c r="F7" s="132"/>
      <c r="G7" s="132"/>
    </row>
    <row r="8" ht="21" customHeight="1" spans="1:7">
      <c r="A8" s="134" t="s">
        <v>27</v>
      </c>
      <c r="B8" s="135"/>
      <c r="C8" s="136"/>
      <c r="D8" s="137"/>
      <c r="E8" s="138">
        <f>SUM(E10:E26)</f>
        <v>990.49</v>
      </c>
      <c r="F8" s="138">
        <f>SUM(F10:F26)</f>
        <v>372.34</v>
      </c>
      <c r="G8" s="138">
        <f>SUM(G10:G26)</f>
        <v>618.15</v>
      </c>
    </row>
    <row r="9" ht="21" customHeight="1" spans="1:7">
      <c r="A9" s="134" t="s">
        <v>28</v>
      </c>
      <c r="B9" s="135" t="s">
        <v>14</v>
      </c>
      <c r="C9" s="136"/>
      <c r="D9" s="137"/>
      <c r="E9" s="138"/>
      <c r="F9" s="138"/>
      <c r="G9" s="138"/>
    </row>
    <row r="10" ht="27" customHeight="1" spans="1:7">
      <c r="A10" s="134" t="s">
        <v>48</v>
      </c>
      <c r="B10" s="139" t="s">
        <v>49</v>
      </c>
      <c r="C10" s="139" t="s">
        <v>50</v>
      </c>
      <c r="D10" s="134" t="s">
        <v>30</v>
      </c>
      <c r="E10" s="140">
        <f t="shared" ref="E10:E39" si="0">F10+G10</f>
        <v>10</v>
      </c>
      <c r="F10" s="141">
        <v>10</v>
      </c>
      <c r="G10" s="142"/>
    </row>
    <row r="11" ht="27" customHeight="1" spans="1:7">
      <c r="A11" s="134" t="s">
        <v>51</v>
      </c>
      <c r="B11" s="139" t="s">
        <v>52</v>
      </c>
      <c r="C11" s="139" t="s">
        <v>53</v>
      </c>
      <c r="D11" s="134" t="s">
        <v>30</v>
      </c>
      <c r="E11" s="140">
        <f t="shared" si="0"/>
        <v>35</v>
      </c>
      <c r="F11" s="141">
        <v>35</v>
      </c>
      <c r="G11" s="142"/>
    </row>
    <row r="12" ht="27" customHeight="1" spans="1:7">
      <c r="A12" s="134" t="s">
        <v>54</v>
      </c>
      <c r="B12" s="139" t="s">
        <v>55</v>
      </c>
      <c r="C12" s="139" t="s">
        <v>56</v>
      </c>
      <c r="D12" s="134" t="s">
        <v>30</v>
      </c>
      <c r="E12" s="140">
        <f t="shared" si="0"/>
        <v>30</v>
      </c>
      <c r="F12" s="141">
        <v>30</v>
      </c>
      <c r="G12" s="142"/>
    </row>
    <row r="13" ht="27" customHeight="1" spans="1:7">
      <c r="A13" s="134" t="s">
        <v>57</v>
      </c>
      <c r="B13" s="139" t="s">
        <v>55</v>
      </c>
      <c r="C13" s="139" t="s">
        <v>58</v>
      </c>
      <c r="D13" s="134" t="s">
        <v>30</v>
      </c>
      <c r="E13" s="140">
        <f t="shared" si="0"/>
        <v>10</v>
      </c>
      <c r="F13" s="141">
        <v>10</v>
      </c>
      <c r="G13" s="142"/>
    </row>
    <row r="14" ht="27" customHeight="1" spans="1:7">
      <c r="A14" s="134" t="s">
        <v>59</v>
      </c>
      <c r="B14" s="139" t="s">
        <v>55</v>
      </c>
      <c r="C14" s="139" t="s">
        <v>60</v>
      </c>
      <c r="D14" s="134" t="s">
        <v>30</v>
      </c>
      <c r="E14" s="140">
        <f t="shared" si="0"/>
        <v>17.5</v>
      </c>
      <c r="F14" s="141">
        <v>17.5</v>
      </c>
      <c r="G14" s="142"/>
    </row>
    <row r="15" ht="27" customHeight="1" spans="1:7">
      <c r="A15" s="134" t="s">
        <v>61</v>
      </c>
      <c r="B15" s="139" t="s">
        <v>55</v>
      </c>
      <c r="C15" s="139" t="s">
        <v>62</v>
      </c>
      <c r="D15" s="134" t="s">
        <v>30</v>
      </c>
      <c r="E15" s="140">
        <f t="shared" si="0"/>
        <v>18</v>
      </c>
      <c r="F15" s="141">
        <v>18</v>
      </c>
      <c r="G15" s="142"/>
    </row>
    <row r="16" ht="27" customHeight="1" spans="1:7">
      <c r="A16" s="134" t="s">
        <v>63</v>
      </c>
      <c r="B16" s="139" t="s">
        <v>64</v>
      </c>
      <c r="C16" s="139" t="s">
        <v>65</v>
      </c>
      <c r="D16" s="134" t="s">
        <v>30</v>
      </c>
      <c r="E16" s="140">
        <f t="shared" si="0"/>
        <v>20</v>
      </c>
      <c r="F16" s="141">
        <v>20</v>
      </c>
      <c r="G16" s="142"/>
    </row>
    <row r="17" ht="27" customHeight="1" spans="1:7">
      <c r="A17" s="134" t="s">
        <v>66</v>
      </c>
      <c r="B17" s="139" t="s">
        <v>67</v>
      </c>
      <c r="C17" s="139" t="s">
        <v>68</v>
      </c>
      <c r="D17" s="134" t="s">
        <v>30</v>
      </c>
      <c r="E17" s="140">
        <f t="shared" si="0"/>
        <v>10</v>
      </c>
      <c r="F17" s="141">
        <v>10</v>
      </c>
      <c r="G17" s="142"/>
    </row>
    <row r="18" ht="27" customHeight="1" spans="1:7">
      <c r="A18" s="134" t="s">
        <v>69</v>
      </c>
      <c r="B18" s="139" t="s">
        <v>70</v>
      </c>
      <c r="C18" s="139" t="s">
        <v>71</v>
      </c>
      <c r="D18" s="134" t="s">
        <v>30</v>
      </c>
      <c r="E18" s="140">
        <f t="shared" si="0"/>
        <v>15.34</v>
      </c>
      <c r="F18" s="141">
        <v>15.34</v>
      </c>
      <c r="G18" s="142"/>
    </row>
    <row r="19" ht="27" customHeight="1" spans="1:7">
      <c r="A19" s="134" t="s">
        <v>72</v>
      </c>
      <c r="B19" s="139" t="s">
        <v>73</v>
      </c>
      <c r="C19" s="139" t="s">
        <v>74</v>
      </c>
      <c r="D19" s="134" t="s">
        <v>30</v>
      </c>
      <c r="E19" s="140">
        <f t="shared" si="0"/>
        <v>3</v>
      </c>
      <c r="F19" s="141">
        <v>3</v>
      </c>
      <c r="G19" s="142"/>
    </row>
    <row r="20" ht="27" customHeight="1" spans="1:7">
      <c r="A20" s="134" t="s">
        <v>75</v>
      </c>
      <c r="B20" s="139" t="s">
        <v>76</v>
      </c>
      <c r="C20" s="139" t="s">
        <v>77</v>
      </c>
      <c r="D20" s="134" t="s">
        <v>30</v>
      </c>
      <c r="E20" s="140">
        <f t="shared" si="0"/>
        <v>50</v>
      </c>
      <c r="F20" s="141">
        <v>50</v>
      </c>
      <c r="G20" s="142"/>
    </row>
    <row r="21" ht="27" customHeight="1" spans="1:7">
      <c r="A21" s="134" t="s">
        <v>78</v>
      </c>
      <c r="B21" s="139" t="s">
        <v>79</v>
      </c>
      <c r="C21" s="139" t="s">
        <v>80</v>
      </c>
      <c r="D21" s="134" t="s">
        <v>30</v>
      </c>
      <c r="E21" s="140">
        <f t="shared" si="0"/>
        <v>39.5</v>
      </c>
      <c r="F21" s="141">
        <v>39.5</v>
      </c>
      <c r="G21" s="142"/>
    </row>
    <row r="22" ht="27" customHeight="1" spans="1:7">
      <c r="A22" s="134" t="s">
        <v>81</v>
      </c>
      <c r="B22" s="139" t="s">
        <v>82</v>
      </c>
      <c r="C22" s="139" t="s">
        <v>83</v>
      </c>
      <c r="D22" s="134" t="s">
        <v>30</v>
      </c>
      <c r="E22" s="140">
        <f t="shared" si="0"/>
        <v>10</v>
      </c>
      <c r="F22" s="141">
        <v>10</v>
      </c>
      <c r="G22" s="142"/>
    </row>
    <row r="23" ht="27" customHeight="1" spans="1:7">
      <c r="A23" s="134" t="s">
        <v>84</v>
      </c>
      <c r="B23" s="139" t="s">
        <v>85</v>
      </c>
      <c r="C23" s="139" t="s">
        <v>86</v>
      </c>
      <c r="D23" s="134" t="s">
        <v>30</v>
      </c>
      <c r="E23" s="140">
        <f t="shared" si="0"/>
        <v>40</v>
      </c>
      <c r="F23" s="141">
        <v>40</v>
      </c>
      <c r="G23" s="142"/>
    </row>
    <row r="24" ht="27" customHeight="1" spans="1:7">
      <c r="A24" s="134" t="s">
        <v>87</v>
      </c>
      <c r="B24" s="139" t="s">
        <v>88</v>
      </c>
      <c r="C24" s="139" t="s">
        <v>89</v>
      </c>
      <c r="D24" s="134" t="s">
        <v>37</v>
      </c>
      <c r="E24" s="140">
        <f t="shared" si="0"/>
        <v>561.15</v>
      </c>
      <c r="F24" s="141">
        <v>0</v>
      </c>
      <c r="G24" s="142">
        <v>561.15</v>
      </c>
    </row>
    <row r="25" ht="27" customHeight="1" spans="1:7">
      <c r="A25" s="134" t="s">
        <v>90</v>
      </c>
      <c r="B25" s="139" t="s">
        <v>82</v>
      </c>
      <c r="C25" s="139" t="s">
        <v>91</v>
      </c>
      <c r="D25" s="134" t="s">
        <v>39</v>
      </c>
      <c r="E25" s="140">
        <f t="shared" si="0"/>
        <v>57</v>
      </c>
      <c r="F25" s="141">
        <v>0</v>
      </c>
      <c r="G25" s="142">
        <v>57</v>
      </c>
    </row>
    <row r="26" ht="27" customHeight="1" spans="1:7">
      <c r="A26" s="134" t="s">
        <v>92</v>
      </c>
      <c r="B26" s="143" t="s">
        <v>93</v>
      </c>
      <c r="C26" s="144" t="s">
        <v>94</v>
      </c>
      <c r="D26" s="134" t="s">
        <v>30</v>
      </c>
      <c r="E26" s="140">
        <f t="shared" si="0"/>
        <v>64</v>
      </c>
      <c r="F26" s="141">
        <v>64</v>
      </c>
      <c r="G26" s="142"/>
    </row>
  </sheetData>
  <mergeCells count="10">
    <mergeCell ref="A2:G2"/>
    <mergeCell ref="B4:C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B4" sqref="B4:C4"/>
    </sheetView>
  </sheetViews>
  <sheetFormatPr defaultColWidth="9" defaultRowHeight="14.25" outlineLevelCol="6"/>
  <cols>
    <col min="1" max="1" width="12.125" customWidth="1"/>
    <col min="2" max="2" width="35.25" style="120" customWidth="1"/>
    <col min="3" max="3" width="48.5" style="120" customWidth="1"/>
    <col min="4" max="4" width="33.25" customWidth="1"/>
    <col min="5" max="7" width="11.375" style="121" customWidth="1"/>
  </cols>
  <sheetData>
    <row r="1" spans="1:7">
      <c r="G1" s="122" t="s">
        <v>40</v>
      </c>
    </row>
    <row r="2" ht="25.5" spans="1:7">
      <c r="A2" s="123" t="s">
        <v>95</v>
      </c>
      <c r="B2" s="123"/>
      <c r="C2" s="123"/>
      <c r="D2" s="123"/>
      <c r="E2" s="124"/>
      <c r="F2" s="124"/>
      <c r="G2" s="124"/>
    </row>
    <row r="4" spans="1:7">
      <c r="A4" s="125" t="s">
        <v>13</v>
      </c>
      <c r="B4" s="126" t="s">
        <v>14</v>
      </c>
      <c r="C4" s="126"/>
      <c r="G4" s="121" t="s">
        <v>15</v>
      </c>
    </row>
    <row r="5" ht="21.95" customHeight="1" spans="1:7">
      <c r="A5" s="127" t="s">
        <v>42</v>
      </c>
      <c r="B5" s="127" t="s">
        <v>43</v>
      </c>
      <c r="C5" s="127" t="s">
        <v>44</v>
      </c>
      <c r="D5" s="128" t="s">
        <v>45</v>
      </c>
      <c r="E5" s="129" t="s">
        <v>46</v>
      </c>
      <c r="F5" s="129"/>
      <c r="G5" s="129"/>
    </row>
    <row r="6" ht="25.5" customHeight="1" spans="1:7">
      <c r="A6" s="130"/>
      <c r="B6" s="130"/>
      <c r="C6" s="130"/>
      <c r="D6" s="130"/>
      <c r="E6" s="131" t="s">
        <v>24</v>
      </c>
      <c r="F6" s="132" t="s">
        <v>25</v>
      </c>
      <c r="G6" s="132" t="s">
        <v>47</v>
      </c>
    </row>
    <row r="7" ht="40.5" customHeight="1" spans="1:7">
      <c r="A7" s="133"/>
      <c r="B7" s="133"/>
      <c r="C7" s="133"/>
      <c r="D7" s="133"/>
      <c r="E7" s="131"/>
      <c r="F7" s="132"/>
      <c r="G7" s="132"/>
    </row>
    <row r="8" ht="21" customHeight="1" spans="1:7">
      <c r="A8" s="134" t="s">
        <v>27</v>
      </c>
      <c r="B8" s="135"/>
      <c r="C8" s="136"/>
      <c r="D8" s="137"/>
      <c r="E8" s="138">
        <f>SUM(E10:E26)</f>
        <v>1040.0145</v>
      </c>
      <c r="F8" s="138">
        <f>SUM(F10:F26)</f>
        <v>390.957</v>
      </c>
      <c r="G8" s="138">
        <f>SUM(G10:G26)</f>
        <v>649.0575</v>
      </c>
    </row>
    <row r="9" ht="21" customHeight="1" spans="1:7">
      <c r="A9" s="134" t="s">
        <v>28</v>
      </c>
      <c r="B9" s="135" t="s">
        <v>14</v>
      </c>
      <c r="C9" s="136"/>
      <c r="D9" s="137"/>
      <c r="E9" s="138"/>
      <c r="F9" s="138"/>
      <c r="G9" s="138"/>
    </row>
    <row r="10" ht="27" customHeight="1" spans="1:7">
      <c r="A10" s="134" t="s">
        <v>48</v>
      </c>
      <c r="B10" s="139" t="s">
        <v>49</v>
      </c>
      <c r="C10" s="139" t="s">
        <v>50</v>
      </c>
      <c r="D10" s="134" t="s">
        <v>30</v>
      </c>
      <c r="E10" s="140">
        <f t="shared" ref="E10:E36" si="0">F10+G10</f>
        <v>10.5</v>
      </c>
      <c r="F10" s="141">
        <f>'附件3  02项目支出表（2026年）'!F10*1.05</f>
        <v>10.5</v>
      </c>
      <c r="G10" s="142"/>
    </row>
    <row r="11" ht="27" customHeight="1" spans="1:7">
      <c r="A11" s="134" t="s">
        <v>51</v>
      </c>
      <c r="B11" s="139" t="s">
        <v>52</v>
      </c>
      <c r="C11" s="139" t="s">
        <v>53</v>
      </c>
      <c r="D11" s="134" t="s">
        <v>30</v>
      </c>
      <c r="E11" s="140">
        <f t="shared" si="0"/>
        <v>36.75</v>
      </c>
      <c r="F11" s="141">
        <f>'附件3  02项目支出表（2026年）'!F11*1.05</f>
        <v>36.75</v>
      </c>
      <c r="G11" s="142"/>
    </row>
    <row r="12" ht="27" customHeight="1" spans="1:7">
      <c r="A12" s="134" t="s">
        <v>54</v>
      </c>
      <c r="B12" s="139" t="s">
        <v>55</v>
      </c>
      <c r="C12" s="139" t="s">
        <v>56</v>
      </c>
      <c r="D12" s="134" t="s">
        <v>30</v>
      </c>
      <c r="E12" s="140">
        <f t="shared" si="0"/>
        <v>31.5</v>
      </c>
      <c r="F12" s="141">
        <f>'附件3  02项目支出表（2026年）'!F12*1.05</f>
        <v>31.5</v>
      </c>
      <c r="G12" s="142"/>
    </row>
    <row r="13" ht="27" customHeight="1" spans="1:7">
      <c r="A13" s="134" t="s">
        <v>57</v>
      </c>
      <c r="B13" s="139" t="s">
        <v>55</v>
      </c>
      <c r="C13" s="139" t="s">
        <v>58</v>
      </c>
      <c r="D13" s="134" t="s">
        <v>30</v>
      </c>
      <c r="E13" s="140">
        <f t="shared" si="0"/>
        <v>10.5</v>
      </c>
      <c r="F13" s="141">
        <f>'附件3  02项目支出表（2026年）'!F13*1.05</f>
        <v>10.5</v>
      </c>
      <c r="G13" s="142"/>
    </row>
    <row r="14" ht="27" customHeight="1" spans="1:7">
      <c r="A14" s="134" t="s">
        <v>59</v>
      </c>
      <c r="B14" s="139" t="s">
        <v>55</v>
      </c>
      <c r="C14" s="139" t="s">
        <v>60</v>
      </c>
      <c r="D14" s="134" t="s">
        <v>30</v>
      </c>
      <c r="E14" s="140">
        <f t="shared" si="0"/>
        <v>18.375</v>
      </c>
      <c r="F14" s="141">
        <f>'附件3  02项目支出表（2026年）'!F14*1.05</f>
        <v>18.375</v>
      </c>
      <c r="G14" s="142"/>
    </row>
    <row r="15" ht="27" customHeight="1" spans="1:7">
      <c r="A15" s="134" t="s">
        <v>61</v>
      </c>
      <c r="B15" s="139" t="s">
        <v>55</v>
      </c>
      <c r="C15" s="139" t="s">
        <v>62</v>
      </c>
      <c r="D15" s="134" t="s">
        <v>30</v>
      </c>
      <c r="E15" s="140">
        <f t="shared" si="0"/>
        <v>18.9</v>
      </c>
      <c r="F15" s="141">
        <f>'附件3  02项目支出表（2026年）'!F15*1.05</f>
        <v>18.9</v>
      </c>
      <c r="G15" s="142"/>
    </row>
    <row r="16" ht="27" customHeight="1" spans="1:7">
      <c r="A16" s="134" t="s">
        <v>63</v>
      </c>
      <c r="B16" s="139" t="s">
        <v>64</v>
      </c>
      <c r="C16" s="139" t="s">
        <v>65</v>
      </c>
      <c r="D16" s="134" t="s">
        <v>30</v>
      </c>
      <c r="E16" s="140">
        <f t="shared" si="0"/>
        <v>21</v>
      </c>
      <c r="F16" s="141">
        <f>'附件3  02项目支出表（2026年）'!F16*1.05</f>
        <v>21</v>
      </c>
      <c r="G16" s="142"/>
    </row>
    <row r="17" ht="27" customHeight="1" spans="1:7">
      <c r="A17" s="134" t="s">
        <v>66</v>
      </c>
      <c r="B17" s="139" t="s">
        <v>67</v>
      </c>
      <c r="C17" s="139" t="s">
        <v>68</v>
      </c>
      <c r="D17" s="134" t="s">
        <v>30</v>
      </c>
      <c r="E17" s="140">
        <f t="shared" si="0"/>
        <v>10.5</v>
      </c>
      <c r="F17" s="141">
        <f>'附件3  02项目支出表（2026年）'!F17*1.05</f>
        <v>10.5</v>
      </c>
      <c r="G17" s="142"/>
    </row>
    <row r="18" ht="27" customHeight="1" spans="1:7">
      <c r="A18" s="134" t="s">
        <v>69</v>
      </c>
      <c r="B18" s="139" t="s">
        <v>70</v>
      </c>
      <c r="C18" s="139" t="s">
        <v>71</v>
      </c>
      <c r="D18" s="134" t="s">
        <v>30</v>
      </c>
      <c r="E18" s="140">
        <f t="shared" si="0"/>
        <v>16.107</v>
      </c>
      <c r="F18" s="141">
        <f>'附件3  02项目支出表（2026年）'!F18*1.05</f>
        <v>16.107</v>
      </c>
      <c r="G18" s="142"/>
    </row>
    <row r="19" ht="27" customHeight="1" spans="1:7">
      <c r="A19" s="134" t="s">
        <v>72</v>
      </c>
      <c r="B19" s="139" t="s">
        <v>73</v>
      </c>
      <c r="C19" s="139" t="s">
        <v>74</v>
      </c>
      <c r="D19" s="134" t="s">
        <v>30</v>
      </c>
      <c r="E19" s="140">
        <f t="shared" si="0"/>
        <v>3.15</v>
      </c>
      <c r="F19" s="141">
        <f>'附件3  02项目支出表（2026年）'!F19*1.05</f>
        <v>3.15</v>
      </c>
      <c r="G19" s="142"/>
    </row>
    <row r="20" ht="27" customHeight="1" spans="1:7">
      <c r="A20" s="134" t="s">
        <v>75</v>
      </c>
      <c r="B20" s="139" t="s">
        <v>76</v>
      </c>
      <c r="C20" s="139" t="s">
        <v>77</v>
      </c>
      <c r="D20" s="134" t="s">
        <v>30</v>
      </c>
      <c r="E20" s="140">
        <f t="shared" si="0"/>
        <v>52.5</v>
      </c>
      <c r="F20" s="141">
        <f>'附件3  02项目支出表（2026年）'!F20*1.05</f>
        <v>52.5</v>
      </c>
      <c r="G20" s="142"/>
    </row>
    <row r="21" ht="27" customHeight="1" spans="1:7">
      <c r="A21" s="134" t="s">
        <v>78</v>
      </c>
      <c r="B21" s="139" t="s">
        <v>79</v>
      </c>
      <c r="C21" s="139" t="s">
        <v>80</v>
      </c>
      <c r="D21" s="134" t="s">
        <v>30</v>
      </c>
      <c r="E21" s="140">
        <f t="shared" si="0"/>
        <v>41.475</v>
      </c>
      <c r="F21" s="141">
        <f>'附件3  02项目支出表（2026年）'!F21*1.05</f>
        <v>41.475</v>
      </c>
      <c r="G21" s="142"/>
    </row>
    <row r="22" ht="27" customHeight="1" spans="1:7">
      <c r="A22" s="134" t="s">
        <v>81</v>
      </c>
      <c r="B22" s="139" t="s">
        <v>82</v>
      </c>
      <c r="C22" s="139" t="s">
        <v>83</v>
      </c>
      <c r="D22" s="134" t="s">
        <v>30</v>
      </c>
      <c r="E22" s="140">
        <f t="shared" si="0"/>
        <v>10.5</v>
      </c>
      <c r="F22" s="141">
        <f>'附件3  02项目支出表（2026年）'!F22*1.05</f>
        <v>10.5</v>
      </c>
      <c r="G22" s="142"/>
    </row>
    <row r="23" ht="27" customHeight="1" spans="1:7">
      <c r="A23" s="134" t="s">
        <v>84</v>
      </c>
      <c r="B23" s="139" t="s">
        <v>85</v>
      </c>
      <c r="C23" s="139" t="s">
        <v>86</v>
      </c>
      <c r="D23" s="134" t="s">
        <v>30</v>
      </c>
      <c r="E23" s="140">
        <f t="shared" si="0"/>
        <v>42</v>
      </c>
      <c r="F23" s="141">
        <f>'附件3  02项目支出表（2026年）'!F23*1.05</f>
        <v>42</v>
      </c>
      <c r="G23" s="142"/>
    </row>
    <row r="24" ht="27" customHeight="1" spans="1:7">
      <c r="A24" s="134" t="s">
        <v>87</v>
      </c>
      <c r="B24" s="139" t="s">
        <v>88</v>
      </c>
      <c r="C24" s="139" t="s">
        <v>89</v>
      </c>
      <c r="D24" s="134" t="s">
        <v>37</v>
      </c>
      <c r="E24" s="140">
        <f t="shared" si="0"/>
        <v>589.2075</v>
      </c>
      <c r="F24" s="141">
        <f>'附件3  02项目支出表（2026年）'!F24*1.05</f>
        <v>0</v>
      </c>
      <c r="G24" s="142">
        <f>'附件3  02项目支出表（2026年）'!G24*1.05</f>
        <v>589.2075</v>
      </c>
    </row>
    <row r="25" ht="27" customHeight="1" spans="1:7">
      <c r="A25" s="134" t="s">
        <v>90</v>
      </c>
      <c r="B25" s="139" t="s">
        <v>82</v>
      </c>
      <c r="C25" s="139" t="s">
        <v>91</v>
      </c>
      <c r="D25" s="134" t="s">
        <v>39</v>
      </c>
      <c r="E25" s="140">
        <f t="shared" si="0"/>
        <v>59.85</v>
      </c>
      <c r="F25" s="141">
        <f>'附件3  02项目支出表（2026年）'!F25*1.05</f>
        <v>0</v>
      </c>
      <c r="G25" s="142">
        <f>'附件3  02项目支出表（2026年）'!G25*1.05</f>
        <v>59.85</v>
      </c>
    </row>
    <row r="26" ht="27" customHeight="1" spans="1:7">
      <c r="A26" s="134" t="s">
        <v>92</v>
      </c>
      <c r="B26" s="143" t="s">
        <v>93</v>
      </c>
      <c r="C26" s="144" t="s">
        <v>94</v>
      </c>
      <c r="D26" s="134" t="s">
        <v>30</v>
      </c>
      <c r="E26" s="140">
        <f t="shared" si="0"/>
        <v>67.2</v>
      </c>
      <c r="F26" s="141">
        <f>'附件3  02项目支出表（2026年）'!F26*1.05</f>
        <v>67.2</v>
      </c>
      <c r="G26" s="142"/>
    </row>
  </sheetData>
  <mergeCells count="10">
    <mergeCell ref="A2:G2"/>
    <mergeCell ref="B4:C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B4" sqref="B4:C4"/>
    </sheetView>
  </sheetViews>
  <sheetFormatPr defaultColWidth="9" defaultRowHeight="14.25" outlineLevelCol="6"/>
  <cols>
    <col min="1" max="1" width="12.125" customWidth="1"/>
    <col min="2" max="2" width="35.25" style="120" customWidth="1"/>
    <col min="3" max="3" width="48.5" style="120" customWidth="1"/>
    <col min="4" max="4" width="33.25" customWidth="1"/>
    <col min="5" max="7" width="11.375" style="121" customWidth="1"/>
  </cols>
  <sheetData>
    <row r="1" spans="1:7">
      <c r="G1" s="122" t="s">
        <v>40</v>
      </c>
    </row>
    <row r="2" ht="25.5" spans="1:7">
      <c r="A2" s="123" t="s">
        <v>96</v>
      </c>
      <c r="B2" s="123"/>
      <c r="C2" s="123"/>
      <c r="D2" s="123"/>
      <c r="E2" s="124"/>
      <c r="F2" s="124"/>
      <c r="G2" s="124"/>
    </row>
    <row r="4" spans="1:7">
      <c r="A4" s="125" t="s">
        <v>13</v>
      </c>
      <c r="B4" s="126" t="s">
        <v>14</v>
      </c>
      <c r="C4" s="126"/>
      <c r="G4" s="121" t="s">
        <v>15</v>
      </c>
    </row>
    <row r="5" ht="21.95" customHeight="1" spans="1:7">
      <c r="A5" s="127" t="s">
        <v>42</v>
      </c>
      <c r="B5" s="127" t="s">
        <v>43</v>
      </c>
      <c r="C5" s="127" t="s">
        <v>44</v>
      </c>
      <c r="D5" s="128" t="s">
        <v>45</v>
      </c>
      <c r="E5" s="129" t="s">
        <v>46</v>
      </c>
      <c r="F5" s="129"/>
      <c r="G5" s="129"/>
    </row>
    <row r="6" ht="25.5" customHeight="1" spans="1:7">
      <c r="A6" s="130"/>
      <c r="B6" s="130"/>
      <c r="C6" s="130"/>
      <c r="D6" s="130"/>
      <c r="E6" s="131" t="s">
        <v>24</v>
      </c>
      <c r="F6" s="132" t="s">
        <v>25</v>
      </c>
      <c r="G6" s="132" t="s">
        <v>47</v>
      </c>
    </row>
    <row r="7" ht="40.5" customHeight="1" spans="1:7">
      <c r="A7" s="133"/>
      <c r="B7" s="133"/>
      <c r="C7" s="133"/>
      <c r="D7" s="133"/>
      <c r="E7" s="131"/>
      <c r="F7" s="132"/>
      <c r="G7" s="132"/>
    </row>
    <row r="8" ht="21" customHeight="1" spans="1:7">
      <c r="A8" s="134" t="s">
        <v>27</v>
      </c>
      <c r="B8" s="135"/>
      <c r="C8" s="136"/>
      <c r="D8" s="137"/>
      <c r="E8" s="138">
        <f>SUM(E10:E26)</f>
        <v>1092.015225</v>
      </c>
      <c r="F8" s="138">
        <f>SUM(F10:F26)</f>
        <v>410.50485</v>
      </c>
      <c r="G8" s="138">
        <f>SUM(G10:G26)</f>
        <v>681.510375</v>
      </c>
    </row>
    <row r="9" ht="21" customHeight="1" spans="1:7">
      <c r="A9" s="134" t="s">
        <v>28</v>
      </c>
      <c r="B9" s="135" t="s">
        <v>14</v>
      </c>
      <c r="C9" s="136"/>
      <c r="D9" s="137"/>
      <c r="E9" s="138"/>
      <c r="F9" s="138"/>
      <c r="G9" s="138"/>
    </row>
    <row r="10" ht="27" customHeight="1" spans="1:7">
      <c r="A10" s="134" t="s">
        <v>48</v>
      </c>
      <c r="B10" s="139" t="s">
        <v>49</v>
      </c>
      <c r="C10" s="139" t="s">
        <v>50</v>
      </c>
      <c r="D10" s="134" t="s">
        <v>30</v>
      </c>
      <c r="E10" s="140">
        <f t="shared" ref="E10:E36" si="0">F10+G10</f>
        <v>11.025</v>
      </c>
      <c r="F10" s="141">
        <f>'附件3  02项目支出表（2027年）'!F10*1.05</f>
        <v>11.025</v>
      </c>
      <c r="G10" s="142"/>
    </row>
    <row r="11" ht="27" customHeight="1" spans="1:7">
      <c r="A11" s="134" t="s">
        <v>51</v>
      </c>
      <c r="B11" s="139" t="s">
        <v>52</v>
      </c>
      <c r="C11" s="139" t="s">
        <v>53</v>
      </c>
      <c r="D11" s="134" t="s">
        <v>30</v>
      </c>
      <c r="E11" s="140">
        <f t="shared" si="0"/>
        <v>38.5875</v>
      </c>
      <c r="F11" s="141">
        <f>'附件3  02项目支出表（2027年）'!F11*1.05</f>
        <v>38.5875</v>
      </c>
      <c r="G11" s="142"/>
    </row>
    <row r="12" ht="27" customHeight="1" spans="1:7">
      <c r="A12" s="134" t="s">
        <v>54</v>
      </c>
      <c r="B12" s="139" t="s">
        <v>55</v>
      </c>
      <c r="C12" s="139" t="s">
        <v>56</v>
      </c>
      <c r="D12" s="134" t="s">
        <v>30</v>
      </c>
      <c r="E12" s="140">
        <f t="shared" si="0"/>
        <v>33.075</v>
      </c>
      <c r="F12" s="141">
        <f>'附件3  02项目支出表（2027年）'!F12*1.05</f>
        <v>33.075</v>
      </c>
      <c r="G12" s="142"/>
    </row>
    <row r="13" ht="27" customHeight="1" spans="1:7">
      <c r="A13" s="134" t="s">
        <v>57</v>
      </c>
      <c r="B13" s="139" t="s">
        <v>55</v>
      </c>
      <c r="C13" s="139" t="s">
        <v>58</v>
      </c>
      <c r="D13" s="134" t="s">
        <v>30</v>
      </c>
      <c r="E13" s="140">
        <f t="shared" si="0"/>
        <v>11.025</v>
      </c>
      <c r="F13" s="141">
        <f>'附件3  02项目支出表（2027年）'!F13*1.05</f>
        <v>11.025</v>
      </c>
      <c r="G13" s="142"/>
    </row>
    <row r="14" ht="27" customHeight="1" spans="1:7">
      <c r="A14" s="134" t="s">
        <v>59</v>
      </c>
      <c r="B14" s="139" t="s">
        <v>55</v>
      </c>
      <c r="C14" s="139" t="s">
        <v>60</v>
      </c>
      <c r="D14" s="134" t="s">
        <v>30</v>
      </c>
      <c r="E14" s="140">
        <f t="shared" si="0"/>
        <v>19.29375</v>
      </c>
      <c r="F14" s="141">
        <f>'附件3  02项目支出表（2027年）'!F14*1.05</f>
        <v>19.29375</v>
      </c>
      <c r="G14" s="142"/>
    </row>
    <row r="15" ht="27" customHeight="1" spans="1:7">
      <c r="A15" s="134" t="s">
        <v>61</v>
      </c>
      <c r="B15" s="139" t="s">
        <v>55</v>
      </c>
      <c r="C15" s="139" t="s">
        <v>62</v>
      </c>
      <c r="D15" s="134" t="s">
        <v>30</v>
      </c>
      <c r="E15" s="140">
        <f t="shared" si="0"/>
        <v>19.845</v>
      </c>
      <c r="F15" s="141">
        <f>'附件3  02项目支出表（2027年）'!F15*1.05</f>
        <v>19.845</v>
      </c>
      <c r="G15" s="142"/>
    </row>
    <row r="16" ht="27" customHeight="1" spans="1:7">
      <c r="A16" s="134" t="s">
        <v>63</v>
      </c>
      <c r="B16" s="139" t="s">
        <v>64</v>
      </c>
      <c r="C16" s="139" t="s">
        <v>65</v>
      </c>
      <c r="D16" s="134" t="s">
        <v>30</v>
      </c>
      <c r="E16" s="140">
        <f t="shared" si="0"/>
        <v>22.05</v>
      </c>
      <c r="F16" s="141">
        <f>'附件3  02项目支出表（2027年）'!F16*1.05</f>
        <v>22.05</v>
      </c>
      <c r="G16" s="142"/>
    </row>
    <row r="17" ht="27" customHeight="1" spans="1:7">
      <c r="A17" s="134" t="s">
        <v>66</v>
      </c>
      <c r="B17" s="139" t="s">
        <v>67</v>
      </c>
      <c r="C17" s="139" t="s">
        <v>68</v>
      </c>
      <c r="D17" s="134" t="s">
        <v>30</v>
      </c>
      <c r="E17" s="140">
        <f t="shared" si="0"/>
        <v>11.025</v>
      </c>
      <c r="F17" s="141">
        <f>'附件3  02项目支出表（2027年）'!F17*1.05</f>
        <v>11.025</v>
      </c>
      <c r="G17" s="142"/>
    </row>
    <row r="18" ht="27" customHeight="1" spans="1:7">
      <c r="A18" s="134" t="s">
        <v>69</v>
      </c>
      <c r="B18" s="139" t="s">
        <v>70</v>
      </c>
      <c r="C18" s="139" t="s">
        <v>71</v>
      </c>
      <c r="D18" s="134" t="s">
        <v>30</v>
      </c>
      <c r="E18" s="140">
        <f t="shared" si="0"/>
        <v>16.91235</v>
      </c>
      <c r="F18" s="141">
        <f>'附件3  02项目支出表（2027年）'!F18*1.05</f>
        <v>16.91235</v>
      </c>
      <c r="G18" s="142"/>
    </row>
    <row r="19" ht="27" customHeight="1" spans="1:7">
      <c r="A19" s="134" t="s">
        <v>72</v>
      </c>
      <c r="B19" s="139" t="s">
        <v>73</v>
      </c>
      <c r="C19" s="139" t="s">
        <v>74</v>
      </c>
      <c r="D19" s="134" t="s">
        <v>30</v>
      </c>
      <c r="E19" s="140">
        <f t="shared" si="0"/>
        <v>3.3075</v>
      </c>
      <c r="F19" s="141">
        <f>'附件3  02项目支出表（2027年）'!F19*1.05</f>
        <v>3.3075</v>
      </c>
      <c r="G19" s="142"/>
    </row>
    <row r="20" ht="27" customHeight="1" spans="1:7">
      <c r="A20" s="134" t="s">
        <v>75</v>
      </c>
      <c r="B20" s="139" t="s">
        <v>76</v>
      </c>
      <c r="C20" s="139" t="s">
        <v>77</v>
      </c>
      <c r="D20" s="134" t="s">
        <v>30</v>
      </c>
      <c r="E20" s="140">
        <f t="shared" si="0"/>
        <v>55.125</v>
      </c>
      <c r="F20" s="141">
        <f>'附件3  02项目支出表（2027年）'!F20*1.05</f>
        <v>55.125</v>
      </c>
      <c r="G20" s="142"/>
    </row>
    <row r="21" ht="27" customHeight="1" spans="1:7">
      <c r="A21" s="134" t="s">
        <v>78</v>
      </c>
      <c r="B21" s="139" t="s">
        <v>79</v>
      </c>
      <c r="C21" s="139" t="s">
        <v>80</v>
      </c>
      <c r="D21" s="134" t="s">
        <v>30</v>
      </c>
      <c r="E21" s="140">
        <f t="shared" si="0"/>
        <v>43.54875</v>
      </c>
      <c r="F21" s="141">
        <f>'附件3  02项目支出表（2027年）'!F21*1.05</f>
        <v>43.54875</v>
      </c>
      <c r="G21" s="142"/>
    </row>
    <row r="22" ht="27" customHeight="1" spans="1:7">
      <c r="A22" s="134" t="s">
        <v>81</v>
      </c>
      <c r="B22" s="139" t="s">
        <v>82</v>
      </c>
      <c r="C22" s="139" t="s">
        <v>83</v>
      </c>
      <c r="D22" s="134" t="s">
        <v>30</v>
      </c>
      <c r="E22" s="140">
        <f t="shared" si="0"/>
        <v>11.025</v>
      </c>
      <c r="F22" s="141">
        <f>'附件3  02项目支出表（2027年）'!F22*1.05</f>
        <v>11.025</v>
      </c>
      <c r="G22" s="142"/>
    </row>
    <row r="23" ht="27" customHeight="1" spans="1:7">
      <c r="A23" s="134" t="s">
        <v>84</v>
      </c>
      <c r="B23" s="139" t="s">
        <v>85</v>
      </c>
      <c r="C23" s="139" t="s">
        <v>86</v>
      </c>
      <c r="D23" s="134" t="s">
        <v>30</v>
      </c>
      <c r="E23" s="140">
        <f t="shared" si="0"/>
        <v>44.1</v>
      </c>
      <c r="F23" s="141">
        <f>'附件3  02项目支出表（2027年）'!F23*1.05</f>
        <v>44.1</v>
      </c>
      <c r="G23" s="142"/>
    </row>
    <row r="24" ht="27" customHeight="1" spans="1:7">
      <c r="A24" s="134" t="s">
        <v>87</v>
      </c>
      <c r="B24" s="139" t="s">
        <v>88</v>
      </c>
      <c r="C24" s="139" t="s">
        <v>89</v>
      </c>
      <c r="D24" s="134" t="s">
        <v>37</v>
      </c>
      <c r="E24" s="140">
        <f t="shared" si="0"/>
        <v>618.667875</v>
      </c>
      <c r="F24" s="141">
        <f>'附件3  02项目支出表（2027年）'!F24*1.05</f>
        <v>0</v>
      </c>
      <c r="G24" s="142">
        <f>'附件3  02项目支出表（2027年）'!G24*1.05</f>
        <v>618.667875</v>
      </c>
    </row>
    <row r="25" ht="27" customHeight="1" spans="1:7">
      <c r="A25" s="134" t="s">
        <v>90</v>
      </c>
      <c r="B25" s="139" t="s">
        <v>82</v>
      </c>
      <c r="C25" s="139" t="s">
        <v>91</v>
      </c>
      <c r="D25" s="134" t="s">
        <v>39</v>
      </c>
      <c r="E25" s="140">
        <f t="shared" si="0"/>
        <v>62.8425</v>
      </c>
      <c r="F25" s="141">
        <f>'附件3  02项目支出表（2027年）'!F25*1.05</f>
        <v>0</v>
      </c>
      <c r="G25" s="142">
        <f>'附件3  02项目支出表（2027年）'!G25*1.05</f>
        <v>62.8425</v>
      </c>
    </row>
    <row r="26" ht="27" customHeight="1" spans="1:7">
      <c r="A26" s="134" t="s">
        <v>92</v>
      </c>
      <c r="B26" s="143" t="s">
        <v>93</v>
      </c>
      <c r="C26" s="144" t="s">
        <v>94</v>
      </c>
      <c r="D26" s="134" t="s">
        <v>30</v>
      </c>
      <c r="E26" s="140">
        <f t="shared" si="0"/>
        <v>70.56</v>
      </c>
      <c r="F26" s="141">
        <f>'附件3  02项目支出表（2027年）'!F26*1.05</f>
        <v>70.56</v>
      </c>
      <c r="G26" s="142"/>
    </row>
  </sheetData>
  <mergeCells count="10">
    <mergeCell ref="A2:G2"/>
    <mergeCell ref="B4:C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D7" sqref="D7"/>
    </sheetView>
  </sheetViews>
  <sheetFormatPr defaultColWidth="9" defaultRowHeight="14.25"/>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97</v>
      </c>
      <c r="B1" s="101"/>
      <c r="C1" s="101"/>
      <c r="D1" s="101"/>
      <c r="E1" s="101"/>
      <c r="F1" s="101"/>
    </row>
    <row r="2" ht="28.5" customHeight="1" spans="1:21">
      <c r="A2" s="102" t="s">
        <v>98</v>
      </c>
      <c r="B2" s="102"/>
      <c r="C2" s="102"/>
      <c r="D2" s="102"/>
      <c r="E2" s="102"/>
      <c r="F2" s="102"/>
      <c r="G2" s="102"/>
      <c r="H2" s="102"/>
      <c r="I2" s="102"/>
      <c r="J2" s="102"/>
      <c r="K2" s="102"/>
      <c r="L2" s="102"/>
      <c r="M2" s="102"/>
      <c r="N2" s="102"/>
      <c r="O2" s="102"/>
      <c r="P2" s="102"/>
      <c r="Q2" s="102"/>
      <c r="R2" s="102"/>
      <c r="S2" s="102"/>
      <c r="T2" s="102"/>
      <c r="U2" s="102"/>
    </row>
    <row r="3" ht="21" customHeight="1" spans="1:21">
      <c r="T3" s="4" t="s">
        <v>15</v>
      </c>
    </row>
    <row r="4" s="100" customFormat="1" ht="21.75" customHeight="1" spans="1:21">
      <c r="A4" s="103" t="s">
        <v>99</v>
      </c>
      <c r="B4" s="103" t="s">
        <v>100</v>
      </c>
      <c r="C4" s="103" t="s">
        <v>101</v>
      </c>
      <c r="D4" s="103" t="s">
        <v>102</v>
      </c>
      <c r="E4" s="104" t="s">
        <v>103</v>
      </c>
      <c r="F4" s="104" t="s">
        <v>104</v>
      </c>
      <c r="G4" s="104" t="s">
        <v>105</v>
      </c>
      <c r="H4" s="104"/>
      <c r="I4" s="105" t="s">
        <v>106</v>
      </c>
      <c r="J4" s="106"/>
      <c r="K4" s="106"/>
      <c r="L4" s="106"/>
      <c r="M4" s="106"/>
      <c r="N4" s="106"/>
      <c r="O4" s="107"/>
      <c r="P4" s="107"/>
      <c r="Q4" s="107"/>
      <c r="R4" s="107"/>
      <c r="S4" s="107"/>
      <c r="T4" s="107"/>
      <c r="U4" s="108"/>
    </row>
    <row r="5" s="100" customFormat="1" ht="28.5" customHeight="1" spans="1:21">
      <c r="A5" s="109"/>
      <c r="B5" s="109"/>
      <c r="C5" s="109"/>
      <c r="D5" s="109"/>
      <c r="E5" s="104"/>
      <c r="F5" s="104"/>
      <c r="G5" s="104" t="s">
        <v>22</v>
      </c>
      <c r="H5" s="110" t="s">
        <v>23</v>
      </c>
      <c r="I5" s="104" t="s">
        <v>21</v>
      </c>
      <c r="J5" s="104" t="s">
        <v>107</v>
      </c>
      <c r="K5" s="104" t="s">
        <v>108</v>
      </c>
      <c r="L5" s="104" t="s">
        <v>109</v>
      </c>
      <c r="M5" s="104" t="s">
        <v>110</v>
      </c>
      <c r="N5" s="104" t="s">
        <v>111</v>
      </c>
      <c r="O5" s="108" t="s">
        <v>112</v>
      </c>
      <c r="P5" s="104" t="s">
        <v>113</v>
      </c>
      <c r="Q5" s="104" t="s">
        <v>114</v>
      </c>
      <c r="R5" s="104" t="s">
        <v>115</v>
      </c>
      <c r="S5" s="104" t="s">
        <v>116</v>
      </c>
      <c r="T5" s="104" t="s">
        <v>117</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118</v>
      </c>
      <c r="U6" s="104" t="s">
        <v>119</v>
      </c>
    </row>
    <row r="7" spans="1:21">
      <c r="A7" s="97"/>
      <c r="B7" s="95">
        <v>812001</v>
      </c>
      <c r="C7" s="95" t="s">
        <v>14</v>
      </c>
      <c r="D7" s="95" t="s">
        <v>120</v>
      </c>
      <c r="E7" s="95" t="s">
        <v>121</v>
      </c>
      <c r="F7" s="97">
        <v>39.5</v>
      </c>
      <c r="G7" s="97"/>
      <c r="H7" s="112"/>
      <c r="I7" s="97"/>
      <c r="J7" s="97">
        <v>39.5</v>
      </c>
      <c r="K7" s="97"/>
      <c r="L7" s="97"/>
      <c r="M7" s="97"/>
      <c r="N7" s="97"/>
      <c r="O7" s="113"/>
      <c r="P7" s="97"/>
      <c r="Q7" s="97"/>
      <c r="R7" s="97"/>
      <c r="S7" s="97"/>
      <c r="T7" s="97"/>
      <c r="U7" s="97"/>
    </row>
    <row r="8" spans="1:21">
      <c r="A8" s="97"/>
      <c r="B8" s="97"/>
      <c r="C8" s="95"/>
      <c r="D8" s="95"/>
      <c r="E8" s="95"/>
      <c r="F8" s="97"/>
      <c r="G8" s="97"/>
      <c r="H8" s="112"/>
      <c r="I8" s="114"/>
      <c r="J8" s="97"/>
      <c r="K8" s="97"/>
      <c r="L8" s="97"/>
      <c r="M8" s="97"/>
      <c r="N8" s="97"/>
      <c r="O8" s="115"/>
      <c r="P8" s="97"/>
      <c r="Q8" s="97"/>
      <c r="R8" s="97"/>
      <c r="S8" s="97"/>
      <c r="T8" s="97"/>
      <c r="U8" s="97"/>
    </row>
    <row r="9" spans="1:21">
      <c r="A9" s="97"/>
      <c r="B9" s="97"/>
      <c r="C9" s="95"/>
      <c r="D9" s="95"/>
      <c r="E9" s="95"/>
      <c r="F9" s="97"/>
      <c r="G9" s="97"/>
      <c r="H9" s="112"/>
      <c r="I9" s="115"/>
      <c r="J9" s="97"/>
      <c r="K9" s="97"/>
      <c r="L9" s="97"/>
      <c r="M9" s="97"/>
      <c r="N9" s="97"/>
      <c r="O9" s="115"/>
      <c r="P9" s="97"/>
      <c r="Q9" s="97"/>
      <c r="R9" s="97"/>
      <c r="S9" s="97"/>
      <c r="T9" s="97"/>
      <c r="U9" s="97"/>
    </row>
    <row r="10" spans="1:21">
      <c r="A10" s="97"/>
      <c r="B10" s="97"/>
      <c r="C10" s="97"/>
      <c r="D10" s="97"/>
      <c r="E10" s="97"/>
      <c r="F10" s="97"/>
      <c r="G10" s="97"/>
      <c r="H10" s="97"/>
      <c r="I10" s="116"/>
      <c r="J10" s="116"/>
      <c r="K10" s="116"/>
      <c r="L10" s="116"/>
      <c r="M10" s="116"/>
      <c r="N10" s="116"/>
      <c r="O10" s="97"/>
      <c r="P10" s="97"/>
      <c r="Q10" s="97"/>
      <c r="R10" s="97"/>
      <c r="S10" s="97"/>
      <c r="T10" s="97"/>
      <c r="U10" s="97"/>
    </row>
    <row r="11" spans="1:21">
      <c r="A11" s="97"/>
      <c r="B11" s="97"/>
      <c r="C11" s="97"/>
      <c r="D11" s="97"/>
      <c r="E11" s="97"/>
      <c r="F11" s="97"/>
      <c r="G11" s="97"/>
      <c r="H11" s="97"/>
      <c r="I11" s="97"/>
      <c r="J11" s="97"/>
      <c r="K11" s="97"/>
      <c r="L11" s="97"/>
      <c r="M11" s="97"/>
      <c r="N11" s="97"/>
      <c r="O11" s="97"/>
      <c r="P11" s="97"/>
      <c r="Q11" s="97"/>
      <c r="R11" s="97"/>
      <c r="S11" s="97"/>
      <c r="T11" s="97"/>
      <c r="U11" s="97"/>
    </row>
    <row r="12" spans="1:21">
      <c r="A12" s="97"/>
      <c r="B12" s="97"/>
      <c r="C12" s="97"/>
      <c r="D12" s="97"/>
      <c r="E12" s="97"/>
      <c r="F12" s="97"/>
      <c r="G12" s="97"/>
      <c r="H12" s="97"/>
      <c r="I12" s="97"/>
      <c r="J12" s="97"/>
      <c r="K12" s="97"/>
      <c r="L12" s="97"/>
      <c r="M12" s="97"/>
      <c r="N12" s="97"/>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ht="36" customHeight="1" spans="1:21">
      <c r="A24" s="117" t="s">
        <v>122</v>
      </c>
      <c r="B24" s="117"/>
      <c r="C24" s="117"/>
      <c r="D24" s="117"/>
      <c r="E24" s="117"/>
      <c r="F24" s="117"/>
      <c r="G24" s="117"/>
      <c r="H24" s="117"/>
      <c r="I24" s="117"/>
      <c r="J24" s="117"/>
      <c r="K24" s="117"/>
      <c r="L24" s="117"/>
      <c r="M24" s="117"/>
      <c r="N24" s="117"/>
      <c r="O24" s="117"/>
      <c r="P24" s="117"/>
      <c r="Q24" s="117"/>
      <c r="R24" s="117"/>
      <c r="S24" s="117"/>
      <c r="T24" s="117"/>
      <c r="U24" s="117"/>
    </row>
    <row r="25" ht="36" customHeight="1" spans="1:21">
      <c r="A25" s="118" t="s">
        <v>123</v>
      </c>
      <c r="B25" s="118"/>
      <c r="C25" s="118"/>
      <c r="D25" s="118"/>
      <c r="E25" s="118"/>
      <c r="F25" s="118"/>
      <c r="G25" s="118"/>
      <c r="H25" s="118"/>
      <c r="I25" s="118"/>
      <c r="J25" s="118"/>
      <c r="K25" s="118"/>
      <c r="L25" s="118"/>
      <c r="M25" s="118"/>
      <c r="N25" s="118"/>
      <c r="O25" s="118"/>
      <c r="P25" s="118"/>
      <c r="Q25" s="118"/>
      <c r="R25" s="118"/>
      <c r="S25" s="118"/>
      <c r="T25" s="118"/>
      <c r="U25" s="118"/>
    </row>
    <row r="26" spans="1:21">
      <c r="A26" s="119"/>
      <c r="B26" s="119"/>
      <c r="C26" s="119"/>
      <c r="D26" s="119"/>
      <c r="E26" s="119"/>
      <c r="F26" s="119"/>
      <c r="G26" s="119"/>
      <c r="H26" s="119"/>
      <c r="I26" s="119"/>
      <c r="J26" s="119"/>
      <c r="K26" s="119"/>
      <c r="L26" s="119"/>
      <c r="M26" s="119"/>
      <c r="N26" s="119"/>
      <c r="O26" s="119"/>
      <c r="P26" s="119"/>
      <c r="Q26" s="119"/>
      <c r="R26" s="119"/>
      <c r="S26" s="119"/>
      <c r="T26" s="119"/>
      <c r="U26" s="119"/>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F16" sqref="F16"/>
    </sheetView>
  </sheetViews>
  <sheetFormatPr defaultColWidth="9" defaultRowHeight="14.25"/>
  <cols>
    <col min="1" max="1" width="14.625" style="4" customWidth="1"/>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124</v>
      </c>
    </row>
    <row r="2" ht="28.5" customHeight="1" spans="1:11">
      <c r="A2" s="90" t="s">
        <v>125</v>
      </c>
      <c r="B2" s="90"/>
      <c r="C2" s="90"/>
      <c r="D2" s="90"/>
      <c r="E2" s="90"/>
      <c r="F2" s="90"/>
      <c r="G2" s="90"/>
      <c r="H2" s="90"/>
      <c r="I2" s="90"/>
      <c r="J2" s="90"/>
      <c r="K2" s="90"/>
    </row>
    <row r="3" ht="21" customHeight="1" spans="1:11">
      <c r="A3" s="4" t="s">
        <v>126</v>
      </c>
      <c r="B3" s="4" t="s">
        <v>14</v>
      </c>
      <c r="J3" s="4" t="s">
        <v>15</v>
      </c>
    </row>
    <row r="4" spans="1:11">
      <c r="A4" s="91" t="s">
        <v>127</v>
      </c>
      <c r="B4" s="91" t="s">
        <v>128</v>
      </c>
      <c r="C4" s="91" t="s">
        <v>129</v>
      </c>
      <c r="D4" s="91" t="s">
        <v>130</v>
      </c>
      <c r="E4" s="91" t="s">
        <v>131</v>
      </c>
      <c r="F4" s="91" t="s">
        <v>132</v>
      </c>
      <c r="G4" s="91" t="s">
        <v>103</v>
      </c>
      <c r="H4" s="91" t="s">
        <v>104</v>
      </c>
      <c r="I4" s="91"/>
      <c r="J4" s="91"/>
      <c r="K4" s="91"/>
    </row>
    <row r="5" ht="28.5" spans="1:11">
      <c r="A5" s="91"/>
      <c r="B5" s="91"/>
      <c r="C5" s="91"/>
      <c r="D5" s="91"/>
      <c r="E5" s="91"/>
      <c r="F5" s="91"/>
      <c r="G5" s="91"/>
      <c r="H5" s="92" t="s">
        <v>21</v>
      </c>
      <c r="I5" s="92" t="s">
        <v>107</v>
      </c>
      <c r="J5" s="93" t="s">
        <v>118</v>
      </c>
      <c r="K5" s="92" t="s">
        <v>133</v>
      </c>
    </row>
    <row r="6" spans="1:11">
      <c r="A6" s="94" t="s">
        <v>134</v>
      </c>
      <c r="B6" s="94" t="s">
        <v>120</v>
      </c>
      <c r="C6" s="94" t="s">
        <v>135</v>
      </c>
      <c r="D6" s="95"/>
      <c r="E6" s="95">
        <v>812001</v>
      </c>
      <c r="F6" s="95" t="s">
        <v>136</v>
      </c>
      <c r="G6" s="95" t="s">
        <v>121</v>
      </c>
      <c r="H6" s="95">
        <v>39.5</v>
      </c>
      <c r="I6" s="95">
        <v>39.5</v>
      </c>
      <c r="J6" s="95"/>
      <c r="K6" s="95"/>
    </row>
    <row r="7" spans="1:11">
      <c r="A7" s="94"/>
      <c r="B7" s="94"/>
      <c r="C7" s="94"/>
      <c r="D7" s="95"/>
      <c r="E7" s="95"/>
      <c r="F7" s="95"/>
      <c r="G7" s="95"/>
      <c r="H7" s="95"/>
      <c r="I7" s="95"/>
      <c r="J7" s="95"/>
      <c r="K7" s="95"/>
    </row>
    <row r="8" spans="1:11">
      <c r="A8" s="94"/>
      <c r="B8" s="94"/>
      <c r="C8" s="94"/>
      <c r="D8" s="95"/>
      <c r="E8" s="95"/>
      <c r="F8" s="95"/>
      <c r="G8" s="95"/>
      <c r="H8" s="96"/>
      <c r="I8" s="96"/>
      <c r="J8" s="95"/>
      <c r="K8" s="95"/>
    </row>
    <row r="9" spans="1:11">
      <c r="A9" s="94"/>
      <c r="B9" s="94"/>
      <c r="C9" s="94"/>
      <c r="D9" s="95"/>
      <c r="E9" s="95"/>
      <c r="F9" s="95"/>
      <c r="G9" s="95"/>
      <c r="H9" s="95"/>
      <c r="I9" s="95"/>
      <c r="J9" s="95"/>
      <c r="K9" s="95"/>
    </row>
    <row r="10" spans="1:11">
      <c r="A10" s="94"/>
      <c r="B10" s="94"/>
      <c r="C10" s="94"/>
      <c r="D10" s="95"/>
      <c r="E10" s="95"/>
      <c r="F10" s="95"/>
      <c r="G10" s="95"/>
      <c r="H10" s="95"/>
      <c r="I10" s="95"/>
      <c r="J10" s="95"/>
      <c r="K10" s="95"/>
    </row>
    <row r="11" spans="1:11">
      <c r="A11" s="92"/>
      <c r="B11" s="92"/>
      <c r="C11" s="92"/>
      <c r="D11" s="97"/>
      <c r="E11" s="97"/>
      <c r="F11" s="97"/>
      <c r="G11" s="97"/>
      <c r="H11" s="97"/>
      <c r="I11" s="97"/>
      <c r="J11" s="97"/>
      <c r="K11" s="97"/>
    </row>
    <row r="12" spans="1:11">
      <c r="A12" s="92"/>
      <c r="B12" s="92"/>
      <c r="C12" s="92"/>
      <c r="D12" s="97"/>
      <c r="E12" s="97"/>
      <c r="F12" s="97"/>
      <c r="G12" s="97"/>
      <c r="H12" s="97"/>
      <c r="I12" s="97"/>
      <c r="J12" s="97"/>
      <c r="K12" s="97"/>
    </row>
    <row r="13" spans="1:11">
      <c r="A13" s="92"/>
      <c r="B13" s="92"/>
      <c r="C13" s="92"/>
      <c r="D13" s="97"/>
      <c r="E13" s="97"/>
      <c r="F13" s="97"/>
      <c r="G13" s="97"/>
      <c r="H13" s="97"/>
      <c r="I13" s="97"/>
      <c r="J13" s="97"/>
      <c r="K13" s="97"/>
    </row>
    <row r="14" spans="1:11">
      <c r="A14" s="92"/>
      <c r="B14" s="92"/>
      <c r="C14" s="92"/>
      <c r="D14" s="97"/>
      <c r="E14" s="97"/>
      <c r="F14" s="97"/>
      <c r="G14" s="97"/>
      <c r="H14" s="97"/>
      <c r="I14" s="97"/>
      <c r="J14" s="97"/>
      <c r="K14" s="97"/>
    </row>
    <row r="15" spans="1:11">
      <c r="A15" s="92"/>
      <c r="B15" s="92"/>
      <c r="C15" s="92"/>
      <c r="D15" s="97"/>
      <c r="E15" s="97"/>
      <c r="F15" s="97"/>
      <c r="G15" s="97"/>
      <c r="H15" s="97"/>
      <c r="I15" s="97"/>
      <c r="J15" s="97"/>
      <c r="K15" s="97"/>
    </row>
    <row r="16" spans="1:11">
      <c r="A16" s="92"/>
      <c r="B16" s="92"/>
      <c r="C16" s="92"/>
      <c r="D16" s="97"/>
      <c r="E16" s="97"/>
      <c r="F16" s="97"/>
      <c r="G16" s="97"/>
      <c r="H16" s="97"/>
      <c r="I16" s="97"/>
      <c r="J16" s="97"/>
      <c r="K16" s="97"/>
    </row>
    <row r="17" spans="1:11">
      <c r="A17" s="92"/>
      <c r="B17" s="92"/>
      <c r="C17" s="92"/>
      <c r="D17" s="97"/>
      <c r="E17" s="97"/>
      <c r="F17" s="97"/>
      <c r="G17" s="97"/>
      <c r="H17" s="97"/>
      <c r="I17" s="97"/>
      <c r="J17" s="97"/>
      <c r="K17" s="97"/>
    </row>
    <row r="18" spans="1:11">
      <c r="A18" s="92"/>
      <c r="B18" s="92"/>
      <c r="C18" s="92"/>
      <c r="D18" s="97"/>
      <c r="E18" s="97"/>
      <c r="F18" s="97"/>
      <c r="G18" s="97"/>
      <c r="H18" s="97"/>
      <c r="I18" s="97"/>
      <c r="J18" s="97"/>
      <c r="K18" s="97"/>
    </row>
    <row r="19" spans="1:11">
      <c r="A19" s="92"/>
      <c r="B19" s="92"/>
      <c r="C19" s="92"/>
      <c r="D19" s="97"/>
      <c r="E19" s="97"/>
      <c r="F19" s="97"/>
      <c r="G19" s="97"/>
      <c r="H19" s="97"/>
      <c r="I19" s="97"/>
      <c r="J19" s="97"/>
      <c r="K19" s="97"/>
    </row>
    <row r="20" spans="1:11">
      <c r="A20" s="92"/>
      <c r="B20" s="92"/>
      <c r="C20" s="92"/>
      <c r="D20" s="97"/>
      <c r="E20" s="97"/>
      <c r="F20" s="97"/>
      <c r="G20" s="97"/>
      <c r="H20" s="97"/>
      <c r="I20" s="97"/>
      <c r="J20" s="97"/>
      <c r="K20" s="97"/>
    </row>
    <row r="21" spans="1:11">
      <c r="A21" s="92"/>
      <c r="B21" s="98" t="s">
        <v>21</v>
      </c>
      <c r="C21" s="92"/>
      <c r="D21" s="97"/>
      <c r="E21" s="97"/>
      <c r="F21" s="97"/>
      <c r="G21" s="97"/>
      <c r="H21" s="97"/>
      <c r="I21" s="97"/>
      <c r="J21" s="97"/>
      <c r="K21" s="97"/>
    </row>
    <row r="22" ht="39.75" customHeight="1" spans="1:11">
      <c r="A22" s="99" t="s">
        <v>137</v>
      </c>
      <c r="B22" s="99"/>
      <c r="C22" s="99"/>
      <c r="D22" s="99"/>
      <c r="E22" s="99"/>
      <c r="F22" s="99"/>
      <c r="G22" s="99"/>
      <c r="H22" s="99"/>
      <c r="I22" s="99"/>
      <c r="J22" s="99"/>
      <c r="K22" s="99"/>
    </row>
  </sheetData>
  <mergeCells count="10">
    <mergeCell ref="A2:K2"/>
    <mergeCell ref="H4:K4"/>
    <mergeCell ref="A22:K22"/>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P4" sqref="P4"/>
    </sheetView>
  </sheetViews>
  <sheetFormatPr defaultColWidth="9" defaultRowHeight="14.25"/>
  <cols>
    <col min="1" max="1" width="12" style="2" customWidth="1"/>
    <col min="2" max="2" width="10.25" style="2" customWidth="1"/>
    <col min="3" max="3" width="7.5" style="2" customWidth="1"/>
    <col min="4" max="4" width="8.7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138</v>
      </c>
    </row>
    <row r="2" s="42" customFormat="1" ht="45.75" customHeight="1" spans="1:14">
      <c r="A2" s="44" t="s">
        <v>139</v>
      </c>
      <c r="B2" s="44"/>
      <c r="C2" s="44"/>
      <c r="D2" s="44"/>
      <c r="E2" s="44"/>
      <c r="F2" s="44"/>
      <c r="G2" s="44"/>
      <c r="H2" s="44"/>
      <c r="I2" s="44"/>
      <c r="J2" s="44"/>
      <c r="K2" s="44"/>
      <c r="L2" s="44"/>
      <c r="M2" s="44"/>
      <c r="N2" s="44"/>
    </row>
    <row r="3" s="76" customFormat="1" ht="28.5" customHeight="1" spans="1:14">
      <c r="A3" s="78" t="s">
        <v>140</v>
      </c>
      <c r="B3" s="46"/>
      <c r="C3" s="46"/>
      <c r="D3" s="46"/>
      <c r="E3" s="79"/>
      <c r="F3" s="46"/>
      <c r="G3" s="46"/>
      <c r="H3" s="46"/>
      <c r="I3" s="46"/>
      <c r="J3" s="46"/>
      <c r="K3" s="46"/>
      <c r="L3" s="47" t="s">
        <v>141</v>
      </c>
      <c r="M3" s="47"/>
      <c r="N3" s="47"/>
    </row>
    <row r="4" ht="29.1" customHeight="1" spans="1:14">
      <c r="A4" s="10" t="s">
        <v>142</v>
      </c>
      <c r="B4" s="10" t="s">
        <v>143</v>
      </c>
      <c r="C4" s="10" t="s">
        <v>144</v>
      </c>
      <c r="D4" s="11" t="s">
        <v>145</v>
      </c>
      <c r="E4" s="80" t="s">
        <v>146</v>
      </c>
      <c r="F4" s="12" t="s">
        <v>147</v>
      </c>
      <c r="G4" s="12" t="s">
        <v>148</v>
      </c>
      <c r="H4" s="81" t="s">
        <v>149</v>
      </c>
      <c r="I4" s="81"/>
      <c r="J4" s="81"/>
      <c r="K4" s="81"/>
      <c r="L4" s="81"/>
      <c r="M4" s="81"/>
      <c r="N4" s="82" t="s">
        <v>150</v>
      </c>
    </row>
    <row r="5" ht="27" customHeight="1" spans="1:14">
      <c r="A5" s="10"/>
      <c r="B5" s="10"/>
      <c r="C5" s="10"/>
      <c r="D5" s="11"/>
      <c r="E5" s="80"/>
      <c r="F5" s="12"/>
      <c r="G5" s="12"/>
      <c r="H5" s="14" t="s">
        <v>151</v>
      </c>
      <c r="I5" s="51" t="s">
        <v>152</v>
      </c>
      <c r="J5" s="52"/>
      <c r="K5" s="53"/>
      <c r="L5" s="14" t="s">
        <v>153</v>
      </c>
      <c r="M5" s="48" t="s">
        <v>154</v>
      </c>
      <c r="N5" s="82"/>
    </row>
    <row r="6" ht="52.5" customHeight="1" spans="1:14">
      <c r="A6" s="10"/>
      <c r="B6" s="10"/>
      <c r="C6" s="10"/>
      <c r="D6" s="11"/>
      <c r="E6" s="80"/>
      <c r="F6" s="12"/>
      <c r="G6" s="12"/>
      <c r="H6" s="19"/>
      <c r="I6" s="10" t="s">
        <v>155</v>
      </c>
      <c r="J6" s="10" t="s">
        <v>156</v>
      </c>
      <c r="K6" s="10" t="s">
        <v>157</v>
      </c>
      <c r="L6" s="19"/>
      <c r="M6" s="62"/>
      <c r="N6" s="82"/>
    </row>
    <row r="7" ht="52.5" customHeight="1" spans="1:14">
      <c r="A7" s="10"/>
      <c r="B7" s="10"/>
      <c r="C7" s="83"/>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158</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P9" sqref="P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159</v>
      </c>
    </row>
    <row r="2" s="42" customFormat="1" ht="45" customHeight="1" spans="1:15">
      <c r="A2" s="44" t="s">
        <v>160</v>
      </c>
      <c r="B2" s="44"/>
      <c r="C2" s="44"/>
      <c r="D2" s="44"/>
      <c r="E2" s="44"/>
      <c r="F2" s="44"/>
      <c r="G2" s="44"/>
      <c r="H2" s="44"/>
      <c r="I2" s="44"/>
      <c r="J2" s="44"/>
      <c r="K2" s="44"/>
      <c r="L2" s="44"/>
      <c r="M2" s="44"/>
      <c r="N2" s="44"/>
    </row>
    <row r="3" ht="30.75" customHeight="1" spans="1:15">
      <c r="A3" s="45" t="s">
        <v>140</v>
      </c>
      <c r="B3" s="45"/>
      <c r="C3" s="45"/>
      <c r="D3" s="45"/>
      <c r="F3" s="46"/>
      <c r="G3" s="46"/>
      <c r="H3" s="46"/>
      <c r="I3" s="46"/>
      <c r="J3" s="46"/>
      <c r="K3" s="47" t="s">
        <v>141</v>
      </c>
      <c r="L3" s="47"/>
      <c r="M3" s="47"/>
      <c r="N3" s="47"/>
    </row>
    <row r="4" ht="27.75" customHeight="1" spans="1:15">
      <c r="A4" s="14" t="s">
        <v>101</v>
      </c>
      <c r="B4" s="14" t="s">
        <v>161</v>
      </c>
      <c r="C4" s="14" t="s">
        <v>144</v>
      </c>
      <c r="D4" s="48" t="s">
        <v>145</v>
      </c>
      <c r="E4" s="49" t="s">
        <v>146</v>
      </c>
      <c r="F4" s="50" t="s">
        <v>147</v>
      </c>
      <c r="G4" s="12" t="s">
        <v>148</v>
      </c>
      <c r="H4" s="51" t="s">
        <v>162</v>
      </c>
      <c r="I4" s="52"/>
      <c r="J4" s="52"/>
      <c r="K4" s="52"/>
      <c r="L4" s="52"/>
      <c r="M4" s="53"/>
      <c r="N4" s="54" t="s">
        <v>150</v>
      </c>
      <c r="O4" s="55"/>
    </row>
    <row r="5" ht="27.75" customHeight="1" spans="1:15">
      <c r="A5" s="56"/>
      <c r="B5" s="56"/>
      <c r="C5" s="56"/>
      <c r="D5" s="57"/>
      <c r="E5" s="58"/>
      <c r="F5" s="59"/>
      <c r="G5" s="49"/>
      <c r="H5" s="14" t="s">
        <v>151</v>
      </c>
      <c r="I5" s="51" t="s">
        <v>152</v>
      </c>
      <c r="J5" s="52"/>
      <c r="K5" s="52"/>
      <c r="L5" s="60" t="s">
        <v>153</v>
      </c>
      <c r="M5" s="49" t="s">
        <v>163</v>
      </c>
      <c r="N5" s="61"/>
      <c r="O5" s="55"/>
    </row>
    <row r="6" ht="48.75" customHeight="1" spans="1:15">
      <c r="A6" s="19"/>
      <c r="B6" s="19"/>
      <c r="C6" s="19"/>
      <c r="D6" s="62"/>
      <c r="E6" s="63"/>
      <c r="F6" s="59"/>
      <c r="G6" s="49"/>
      <c r="H6" s="19"/>
      <c r="I6" s="10" t="s">
        <v>155</v>
      </c>
      <c r="J6" s="11" t="s">
        <v>156</v>
      </c>
      <c r="K6" s="64" t="s">
        <v>157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02项目支出表（2027年）</vt:lpstr>
      <vt:lpstr>附件3  02项目支出表（2028年）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2026-01-28T22:06:58Z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46783C42904E44CA82A8E62A6C3374BC</vt:lpwstr>
  </property>
  <property fmtid="{D5CDD505-2E9C-101B-9397-08002B2CF9AE}" pid="4" name="CalculationRule">
    <vt:i4>0</vt:i4>
  </property>
</Properties>
</file>