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2"/>
  </bookViews>
  <sheets>
    <sheet name="附件3三年规划表封面" sheetId="12" r:id="rId1"/>
    <sheet name="附件3  01三年规划支出总表" sheetId="3" r:id="rId2"/>
    <sheet name="附件3  02项目支出表（2021年）" sheetId="29" r:id="rId3"/>
    <sheet name="附件3  03项目支出表（2022年）" sheetId="18" r:id="rId4"/>
    <sheet name="附件3  04项目支出表（2023年）" sheetId="19" r:id="rId5"/>
    <sheet name="附件4-1 政府购买服务预算表" sheetId="33" r:id="rId6"/>
    <sheet name="附件4-2政府购买服务支出表" sheetId="34" r:id="rId7"/>
    <sheet name="附件5-1非税收入预测表（2021纳入预算管理）" sheetId="30" r:id="rId8"/>
    <sheet name="附件5-2非税收入预测表（2021年纳入专户（教育）" sheetId="31" r:id="rId9"/>
    <sheet name="附件5-3非税收入预测表（其他））" sheetId="32" r:id="rId10"/>
  </sheets>
  <externalReferences>
    <externalReference r:id="rId11"/>
    <externalReference r:id="rId12"/>
  </externalReferences>
  <definedNames>
    <definedName name="_xlnm.Print_Titles" localSheetId="7">'附件5-1非税收入预测表（2021纳入预算管理）'!$A$2:$IV$6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<sst xmlns="http://schemas.openxmlformats.org/spreadsheetml/2006/main" count="373" uniqueCount="195">
  <si>
    <t>附件3</t>
  </si>
  <si>
    <t>庐山市市直部门2021-2023年中期财政规划表</t>
  </si>
  <si>
    <t>部门名称：农业农村局</t>
  </si>
  <si>
    <t>编制日期：2021年1月</t>
  </si>
  <si>
    <t>编制单位：农业农村局</t>
  </si>
  <si>
    <t>单位负责人签章：王绍坚</t>
  </si>
  <si>
    <t>财务负责人签章：胡照中</t>
  </si>
  <si>
    <t>制表人签章：周尊和</t>
  </si>
  <si>
    <r>
      <rPr>
        <sz val="12"/>
        <rFont val="宋体"/>
        <charset val="134"/>
      </rPr>
      <t xml:space="preserve"> </t>
    </r>
    <r>
      <rPr>
        <sz val="12"/>
        <rFont val="宋体"/>
        <charset val="134"/>
      </rPr>
      <t xml:space="preserve"> 01表</t>
    </r>
  </si>
  <si>
    <t>庐山市市直部门2021-2023年支出规划总表</t>
  </si>
  <si>
    <t>填报部门：农业农村局</t>
  </si>
  <si>
    <t>单位：万元</t>
  </si>
  <si>
    <t>项目</t>
  </si>
  <si>
    <t>支出类级功能科目</t>
  </si>
  <si>
    <t>2021年</t>
  </si>
  <si>
    <t>2022年</t>
  </si>
  <si>
    <t>2023年</t>
  </si>
  <si>
    <t>合计</t>
  </si>
  <si>
    <t>基本支出</t>
  </si>
  <si>
    <t>项目支出</t>
  </si>
  <si>
    <t>小计</t>
  </si>
  <si>
    <t>一般公共预算安排</t>
  </si>
  <si>
    <t>政府性基金安排</t>
  </si>
  <si>
    <t>部门合计</t>
  </si>
  <si>
    <t>农业农村局</t>
  </si>
  <si>
    <t>2101101-【2101101】行政单位医疗</t>
  </si>
  <si>
    <t>2130101-【2130101】行政运行</t>
  </si>
  <si>
    <t>2080505-【2080505】机关事业单位基本养老保险缴费支出</t>
  </si>
  <si>
    <t>2080506-【2080506】机关事业单位职业年金缴费支出</t>
  </si>
  <si>
    <t>2080599-【2080599】其他行政事业单位离退休支出</t>
  </si>
  <si>
    <t>2080501-【2080501】行政单位离退休</t>
  </si>
  <si>
    <t>2080899-【2080899】其他优抚支出</t>
  </si>
  <si>
    <t>2210201-【2210201】住房公积金</t>
  </si>
  <si>
    <t>2010101-【2010101】行政运行</t>
  </si>
  <si>
    <t>2101102-【2101102】事业单位医疗</t>
  </si>
  <si>
    <t>2130122-【2130122】农业生产发展</t>
  </si>
  <si>
    <t>2130106-【2130106】科技转化与推广服务</t>
  </si>
  <si>
    <t>2130126-【2130126】农村社会事业</t>
  </si>
  <si>
    <t>2130125-【2130125】农产品加工与促销</t>
  </si>
  <si>
    <t>2130153-【2130153】农田建设</t>
  </si>
  <si>
    <t>2130124-【2130124】乡村产业与合作经济</t>
  </si>
  <si>
    <t>2220401-【2220401】储备粮油补贴</t>
  </si>
  <si>
    <t>2130199-【2130199】其他农业农村支出</t>
  </si>
  <si>
    <t>2130109-【2130109】农产品质量安全</t>
  </si>
  <si>
    <t>2130120-【2130120】稳定农民收入补贴</t>
  </si>
  <si>
    <t>2130121-【2130121】农业结构调整补贴</t>
  </si>
  <si>
    <t>2139999-【2139999】其他农林水支出</t>
  </si>
  <si>
    <r>
      <rPr>
        <sz val="12"/>
        <rFont val="宋体"/>
        <charset val="134"/>
      </rPr>
      <t>0</t>
    </r>
    <r>
      <rPr>
        <sz val="12"/>
        <rFont val="宋体"/>
        <charset val="134"/>
      </rPr>
      <t>2</t>
    </r>
    <r>
      <rPr>
        <sz val="12"/>
        <rFont val="宋体"/>
        <charset val="134"/>
      </rPr>
      <t>表</t>
    </r>
  </si>
  <si>
    <t>庐山市市直部门2021年项目支出情况表</t>
  </si>
  <si>
    <t>项目序号</t>
  </si>
  <si>
    <t>一级项目名称</t>
  </si>
  <si>
    <t>二级项目名称</t>
  </si>
  <si>
    <t>支出功能
分类科目
（项级）</t>
  </si>
  <si>
    <t>金额</t>
  </si>
  <si>
    <r>
      <rPr>
        <sz val="10"/>
        <rFont val="宋体"/>
        <charset val="0"/>
      </rPr>
      <t>项目</t>
    </r>
    <r>
      <rPr>
        <sz val="10"/>
        <rFont val="Arial"/>
        <charset val="0"/>
      </rPr>
      <t>1</t>
    </r>
  </si>
  <si>
    <r>
      <rPr>
        <sz val="10"/>
        <rFont val="Arial"/>
        <charset val="0"/>
      </rPr>
      <t xml:space="preserve"> </t>
    </r>
    <r>
      <rPr>
        <sz val="10"/>
        <rFont val="宋体"/>
        <charset val="0"/>
      </rPr>
      <t>粮食项目专项资金</t>
    </r>
  </si>
  <si>
    <r>
      <rPr>
        <sz val="10"/>
        <rFont val="Arial"/>
        <charset val="0"/>
      </rPr>
      <t xml:space="preserve">  </t>
    </r>
    <r>
      <rPr>
        <sz val="10"/>
        <rFont val="宋体"/>
        <charset val="0"/>
      </rPr>
      <t>县级储备粮费用利息补贴</t>
    </r>
  </si>
  <si>
    <r>
      <rPr>
        <sz val="10"/>
        <rFont val="宋体"/>
        <charset val="0"/>
      </rPr>
      <t>【</t>
    </r>
    <r>
      <rPr>
        <sz val="10"/>
        <rFont val="Arial"/>
        <charset val="0"/>
      </rPr>
      <t>2220401</t>
    </r>
    <r>
      <rPr>
        <sz val="10"/>
        <rFont val="宋体"/>
        <charset val="0"/>
      </rPr>
      <t>】储备粮油补贴</t>
    </r>
  </si>
  <si>
    <t>现代农业专项资金（提前告知）</t>
  </si>
  <si>
    <r>
      <rPr>
        <sz val="10"/>
        <rFont val="宋体"/>
        <charset val="0"/>
      </rPr>
      <t>【</t>
    </r>
    <r>
      <rPr>
        <sz val="10"/>
        <rFont val="Arial"/>
        <charset val="0"/>
      </rPr>
      <t>2130120</t>
    </r>
    <r>
      <rPr>
        <sz val="10"/>
        <rFont val="宋体"/>
        <charset val="0"/>
      </rPr>
      <t>】稳定农民收入补贴</t>
    </r>
  </si>
  <si>
    <t>农产品初加工</t>
  </si>
  <si>
    <r>
      <rPr>
        <sz val="10"/>
        <rFont val="宋体"/>
        <charset val="0"/>
      </rPr>
      <t>【</t>
    </r>
    <r>
      <rPr>
        <sz val="10"/>
        <rFont val="Arial"/>
        <charset val="0"/>
      </rPr>
      <t>2130125</t>
    </r>
    <r>
      <rPr>
        <sz val="10"/>
        <rFont val="宋体"/>
        <charset val="0"/>
      </rPr>
      <t>】农产品加工与促销</t>
    </r>
  </si>
  <si>
    <r>
      <rPr>
        <sz val="10"/>
        <rFont val="Arial"/>
        <charset val="0"/>
      </rPr>
      <t xml:space="preserve">  </t>
    </r>
    <r>
      <rPr>
        <sz val="10"/>
        <rFont val="宋体"/>
        <charset val="0"/>
      </rPr>
      <t>高标准农田</t>
    </r>
  </si>
  <si>
    <r>
      <rPr>
        <sz val="10"/>
        <rFont val="宋体"/>
        <charset val="0"/>
      </rPr>
      <t>【</t>
    </r>
    <r>
      <rPr>
        <sz val="10"/>
        <rFont val="Arial"/>
        <charset val="0"/>
      </rPr>
      <t>2130153</t>
    </r>
    <r>
      <rPr>
        <sz val="10"/>
        <rFont val="宋体"/>
        <charset val="0"/>
      </rPr>
      <t>】农田建设</t>
    </r>
  </si>
  <si>
    <r>
      <rPr>
        <sz val="10"/>
        <rFont val="Arial"/>
        <charset val="0"/>
      </rPr>
      <t xml:space="preserve"> </t>
    </r>
    <r>
      <rPr>
        <sz val="10"/>
        <rFont val="宋体"/>
        <charset val="0"/>
      </rPr>
      <t>产油大县奖励资金（提前告知）</t>
    </r>
  </si>
  <si>
    <r>
      <rPr>
        <sz val="10"/>
        <rFont val="宋体"/>
        <charset val="0"/>
      </rPr>
      <t>【</t>
    </r>
    <r>
      <rPr>
        <sz val="10"/>
        <rFont val="Arial"/>
        <charset val="0"/>
      </rPr>
      <t>2139999</t>
    </r>
    <r>
      <rPr>
        <sz val="10"/>
        <rFont val="宋体"/>
        <charset val="0"/>
      </rPr>
      <t>】其他农林水支出</t>
    </r>
  </si>
  <si>
    <r>
      <rPr>
        <sz val="10"/>
        <rFont val="宋体"/>
        <charset val="0"/>
      </rPr>
      <t>项目</t>
    </r>
    <r>
      <rPr>
        <sz val="10"/>
        <rFont val="Arial"/>
        <charset val="0"/>
      </rPr>
      <t>2</t>
    </r>
  </si>
  <si>
    <r>
      <rPr>
        <sz val="10"/>
        <rFont val="Arial"/>
        <charset val="0"/>
      </rPr>
      <t xml:space="preserve"> </t>
    </r>
    <r>
      <rPr>
        <sz val="10"/>
        <rFont val="宋体"/>
        <charset val="0"/>
      </rPr>
      <t>农业项目专项资金</t>
    </r>
  </si>
  <si>
    <t>耕地地力监测网点建设</t>
  </si>
  <si>
    <r>
      <rPr>
        <sz val="10"/>
        <rFont val="宋体"/>
        <charset val="0"/>
      </rPr>
      <t>【</t>
    </r>
    <r>
      <rPr>
        <sz val="10"/>
        <rFont val="Arial"/>
        <charset val="0"/>
      </rPr>
      <t>2130122</t>
    </r>
    <r>
      <rPr>
        <sz val="10"/>
        <rFont val="宋体"/>
        <charset val="0"/>
      </rPr>
      <t>】农业生产发展</t>
    </r>
  </si>
  <si>
    <r>
      <rPr>
        <sz val="10"/>
        <rFont val="Arial"/>
        <charset val="0"/>
      </rPr>
      <t xml:space="preserve"> </t>
    </r>
    <r>
      <rPr>
        <sz val="10"/>
        <rFont val="宋体"/>
        <charset val="0"/>
      </rPr>
      <t>种子管理专项资金</t>
    </r>
  </si>
  <si>
    <r>
      <rPr>
        <sz val="10"/>
        <rFont val="Arial"/>
        <charset val="0"/>
      </rPr>
      <t xml:space="preserve"> </t>
    </r>
    <r>
      <rPr>
        <sz val="10"/>
        <rFont val="宋体"/>
        <charset val="0"/>
      </rPr>
      <t>重大动物疫情应对项目</t>
    </r>
  </si>
  <si>
    <t>农业农机安全监理费</t>
  </si>
  <si>
    <t>农产品质量安全生产监测专项费用</t>
  </si>
  <si>
    <r>
      <rPr>
        <sz val="10"/>
        <rFont val="宋体"/>
        <charset val="0"/>
      </rPr>
      <t>【</t>
    </r>
    <r>
      <rPr>
        <sz val="10"/>
        <rFont val="Arial"/>
        <charset val="0"/>
      </rPr>
      <t>2130109</t>
    </r>
    <r>
      <rPr>
        <sz val="10"/>
        <rFont val="宋体"/>
        <charset val="0"/>
      </rPr>
      <t>】农产品质量安全</t>
    </r>
  </si>
  <si>
    <r>
      <rPr>
        <sz val="10"/>
        <rFont val="宋体"/>
        <charset val="0"/>
      </rPr>
      <t>项目</t>
    </r>
    <r>
      <rPr>
        <sz val="10"/>
        <rFont val="Arial"/>
        <charset val="0"/>
      </rPr>
      <t>3</t>
    </r>
  </si>
  <si>
    <r>
      <rPr>
        <sz val="10"/>
        <rFont val="Arial"/>
        <charset val="0"/>
      </rPr>
      <t xml:space="preserve"> </t>
    </r>
    <r>
      <rPr>
        <sz val="10"/>
        <rFont val="宋体"/>
        <charset val="0"/>
      </rPr>
      <t>新农村建设项目资金</t>
    </r>
  </si>
  <si>
    <t>新农村建设公益事业项目支出</t>
  </si>
  <si>
    <r>
      <rPr>
        <sz val="10"/>
        <rFont val="宋体"/>
        <charset val="0"/>
      </rPr>
      <t>【</t>
    </r>
    <r>
      <rPr>
        <sz val="10"/>
        <rFont val="Arial"/>
        <charset val="0"/>
      </rPr>
      <t>2130126</t>
    </r>
    <r>
      <rPr>
        <sz val="10"/>
        <rFont val="宋体"/>
        <charset val="0"/>
      </rPr>
      <t>】农村社会事业</t>
    </r>
  </si>
  <si>
    <t>乡村振兴生态宜居建设（提前告知）</t>
  </si>
  <si>
    <r>
      <rPr>
        <sz val="10"/>
        <rFont val="Arial"/>
        <charset val="0"/>
      </rPr>
      <t xml:space="preserve">  </t>
    </r>
    <r>
      <rPr>
        <sz val="10"/>
        <rFont val="宋体"/>
        <charset val="0"/>
      </rPr>
      <t>灾毁农田修复（提前告知）</t>
    </r>
  </si>
  <si>
    <r>
      <rPr>
        <sz val="10"/>
        <rFont val="宋体"/>
        <charset val="0"/>
      </rPr>
      <t>项目</t>
    </r>
    <r>
      <rPr>
        <sz val="10"/>
        <rFont val="Arial"/>
        <charset val="0"/>
      </rPr>
      <t>4</t>
    </r>
  </si>
  <si>
    <t>农业产业化项目资金</t>
  </si>
  <si>
    <t>农业产业化专项资金</t>
  </si>
  <si>
    <r>
      <rPr>
        <sz val="10"/>
        <rFont val="宋体"/>
        <charset val="0"/>
      </rPr>
      <t>【</t>
    </r>
    <r>
      <rPr>
        <sz val="10"/>
        <rFont val="Arial"/>
        <charset val="0"/>
      </rPr>
      <t>2130124</t>
    </r>
    <r>
      <rPr>
        <sz val="10"/>
        <rFont val="宋体"/>
        <charset val="0"/>
      </rPr>
      <t>】乡村产业与合作经济</t>
    </r>
  </si>
  <si>
    <r>
      <rPr>
        <sz val="10"/>
        <rFont val="Arial"/>
        <charset val="0"/>
      </rPr>
      <t xml:space="preserve">  </t>
    </r>
    <r>
      <rPr>
        <sz val="10"/>
        <rFont val="宋体"/>
        <charset val="0"/>
      </rPr>
      <t>农业生产发展资金</t>
    </r>
  </si>
  <si>
    <r>
      <rPr>
        <sz val="10"/>
        <rFont val="Arial"/>
        <charset val="0"/>
      </rPr>
      <t xml:space="preserve"> </t>
    </r>
    <r>
      <rPr>
        <sz val="10"/>
        <rFont val="宋体"/>
        <charset val="0"/>
      </rPr>
      <t>农技推广与农机推广</t>
    </r>
  </si>
  <si>
    <r>
      <rPr>
        <sz val="10"/>
        <rFont val="宋体"/>
        <charset val="0"/>
      </rPr>
      <t>【</t>
    </r>
    <r>
      <rPr>
        <sz val="10"/>
        <rFont val="Arial"/>
        <charset val="0"/>
      </rPr>
      <t>2130106</t>
    </r>
    <r>
      <rPr>
        <sz val="10"/>
        <rFont val="宋体"/>
        <charset val="0"/>
      </rPr>
      <t>】科技转化与推广服务</t>
    </r>
  </si>
  <si>
    <r>
      <rPr>
        <sz val="10"/>
        <rFont val="Arial"/>
        <charset val="0"/>
      </rPr>
      <t>2021</t>
    </r>
    <r>
      <rPr>
        <sz val="10"/>
        <rFont val="宋体"/>
        <charset val="0"/>
      </rPr>
      <t>年农业资源及生态保护补助（退捕禁捕）（提前告知）</t>
    </r>
  </si>
  <si>
    <r>
      <rPr>
        <sz val="10"/>
        <rFont val="宋体"/>
        <charset val="0"/>
      </rPr>
      <t>【</t>
    </r>
    <r>
      <rPr>
        <sz val="10"/>
        <rFont val="Arial"/>
        <charset val="0"/>
      </rPr>
      <t>2130121</t>
    </r>
    <r>
      <rPr>
        <sz val="10"/>
        <rFont val="宋体"/>
        <charset val="0"/>
      </rPr>
      <t>】农业结构调整补贴</t>
    </r>
  </si>
  <si>
    <t>03表</t>
  </si>
  <si>
    <t>庐山市市直部门2022年项目支出情况表</t>
  </si>
  <si>
    <t>项目1</t>
  </si>
  <si>
    <t xml:space="preserve"> 粮食项目专项资金</t>
  </si>
  <si>
    <t xml:space="preserve">  县级储备粮费用利息补贴</t>
  </si>
  <si>
    <t>【2220401】储备粮油补贴</t>
  </si>
  <si>
    <r>
      <rPr>
        <sz val="10"/>
        <rFont val="Arial"/>
        <charset val="0"/>
      </rPr>
      <t>【</t>
    </r>
    <r>
      <rPr>
        <sz val="10"/>
        <rFont val="Arial"/>
        <charset val="0"/>
      </rPr>
      <t>2130120</t>
    </r>
    <r>
      <rPr>
        <sz val="10"/>
        <rFont val="宋体"/>
        <charset val="0"/>
      </rPr>
      <t>】稳定农民收入补贴</t>
    </r>
  </si>
  <si>
    <t>【2130125】农产品加工与促销</t>
  </si>
  <si>
    <t xml:space="preserve">  高标准农田</t>
  </si>
  <si>
    <t>【2130153】农田建设</t>
  </si>
  <si>
    <t xml:space="preserve"> 产油大县奖励资金（提前告知）</t>
  </si>
  <si>
    <t>【2139999】其他农林水支出</t>
  </si>
  <si>
    <t>项目2</t>
  </si>
  <si>
    <t xml:space="preserve"> 农业项目专项资金</t>
  </si>
  <si>
    <t>【2130122】农业生产发展</t>
  </si>
  <si>
    <t xml:space="preserve"> 种子管理专项资金</t>
  </si>
  <si>
    <t xml:space="preserve"> 重大动物疫情应对项目</t>
  </si>
  <si>
    <t>【2130109】农产品质量安全</t>
  </si>
  <si>
    <t>项目3</t>
  </si>
  <si>
    <t xml:space="preserve"> 新农村建设项目资金</t>
  </si>
  <si>
    <t>【2130126】农村社会事业</t>
  </si>
  <si>
    <t>项目4</t>
  </si>
  <si>
    <t>【2130124】乡村产业与合作经济</t>
  </si>
  <si>
    <t xml:space="preserve">  农业生产发展资金</t>
  </si>
  <si>
    <t xml:space="preserve"> 农技推广与农机推广</t>
  </si>
  <si>
    <t>【2130106】科技转化与推广服务</t>
  </si>
  <si>
    <t>2021年农业资源及生态保护补助（退捕禁捕）（提前告知）</t>
  </si>
  <si>
    <t>【2130121】农业结构调整补贴</t>
  </si>
  <si>
    <t>04表</t>
  </si>
  <si>
    <t>庐山市市直部门2023年项目支出情况表</t>
  </si>
  <si>
    <t>附件4-1</t>
  </si>
  <si>
    <t>2021年政府购买服务预算表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</si>
  <si>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</si>
  <si>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</si>
  <si>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</si>
  <si>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</si>
  <si>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</si>
  <si>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</si>
  <si>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</si>
  <si>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</si>
  <si>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</si>
  <si>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</si>
  <si>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</si>
  <si>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</si>
  <si>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</si>
  <si>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</si>
  <si>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</si>
  <si>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</si>
  <si>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</si>
  <si>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</si>
  <si>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</si>
  <si>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</si>
  <si>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</si>
  <si>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</si>
  <si>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</si>
  <si>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</si>
  <si>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2021年政府购买服务支出表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</si>
  <si>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</si>
  <si>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</si>
  <si>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</si>
  <si>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</si>
  <si>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</si>
  <si>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</si>
  <si>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</si>
  <si>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</si>
  <si>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</si>
  <si>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</si>
  <si>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</si>
  <si>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</si>
  <si>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</si>
  <si>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</si>
  <si>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</si>
  <si>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</si>
  <si>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</si>
  <si>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</si>
  <si>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2021年市直单位纳入预算管理的非税收入预测表（01表）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</si>
  <si>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</si>
  <si>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</si>
  <si>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</si>
  <si>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</si>
  <si>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</si>
  <si>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</si>
  <si>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</si>
  <si>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</si>
  <si>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</si>
  <si>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2021年收入计划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</si>
  <si>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</si>
  <si>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</si>
  <si>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</si>
  <si>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</si>
  <si>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</si>
  <si>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</si>
  <si>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</si>
  <si>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</si>
  <si>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</si>
  <si>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</si>
  <si>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2021年市直单位纳入财政专户管理(教育收费）预测表（02表）</t>
  </si>
  <si>
    <t>性质</t>
  </si>
  <si>
    <t>单位可
支配收入</t>
  </si>
  <si>
    <t>附件5-3</t>
  </si>
  <si>
    <t>2021年市直单位其他收入预测表（03表）</t>
  </si>
  <si>
    <t>项目名称</t>
  </si>
  <si>
    <t>2019年
决算数</t>
  </si>
  <si>
    <t>备　　注</t>
  </si>
  <si>
    <t>单位可支配收入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</si>
</sst>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_ \¥* #,##0.00_ ;_ \¥* \-#,##0.00_ ;_ \¥* &quot;-&quot;??_ ;_ @_ "/>
    <numFmt numFmtId="177" formatCode="0.00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name val="宋体"/>
      <charset val="0"/>
    </font>
    <font>
      <sz val="10"/>
      <name val="Arial"/>
      <charset val="0"/>
    </font>
    <font>
      <sz val="10"/>
      <name val="Arial"/>
      <charset val="134"/>
    </font>
    <font>
      <b/>
      <sz val="24"/>
      <name val="宋体"/>
      <charset val="134"/>
    </font>
    <font>
      <sz val="12"/>
      <name val="Arial"/>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center"/>
    </xf>
    <xf numFmtId="42" fontId="27" fillId="0" borderId="0" applyFont="0" applyFill="0" applyBorder="0" applyAlignment="0" applyProtection="0">
      <alignment vertical="center"/>
    </xf>
    <xf numFmtId="0" fontId="23" fillId="26" borderId="0" applyNumberFormat="0" applyBorder="0" applyAlignment="0" applyProtection="0">
      <alignment vertical="center"/>
    </xf>
    <xf numFmtId="0" fontId="39" fillId="23" borderId="21"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3" fillId="6" borderId="0" applyNumberFormat="0" applyBorder="0" applyAlignment="0" applyProtection="0">
      <alignment vertical="center"/>
    </xf>
    <xf numFmtId="0" fontId="31" fillId="10" borderId="0" applyNumberFormat="0" applyBorder="0" applyAlignment="0" applyProtection="0">
      <alignment vertical="center"/>
    </xf>
    <xf numFmtId="43" fontId="27" fillId="0" borderId="0" applyFont="0" applyFill="0" applyBorder="0" applyAlignment="0" applyProtection="0">
      <alignment vertical="center"/>
    </xf>
    <xf numFmtId="0" fontId="32" fillId="29" borderId="0" applyNumberFormat="0" applyBorder="0" applyAlignment="0" applyProtection="0">
      <alignment vertical="center"/>
    </xf>
    <xf numFmtId="0" fontId="37" fillId="0" borderId="0" applyNumberFormat="0" applyFill="0" applyBorder="0" applyAlignment="0" applyProtection="0">
      <alignment vertical="center"/>
    </xf>
    <xf numFmtId="9"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7" fillId="0" borderId="0">
      <alignment vertical="center"/>
    </xf>
    <xf numFmtId="0" fontId="27" fillId="15" borderId="18" applyNumberFormat="0" applyFont="0" applyAlignment="0" applyProtection="0">
      <alignment vertical="center"/>
    </xf>
    <xf numFmtId="0" fontId="32"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16" applyNumberFormat="0" applyFill="0" applyAlignment="0" applyProtection="0">
      <alignment vertical="center"/>
    </xf>
    <xf numFmtId="0" fontId="25" fillId="0" borderId="16" applyNumberFormat="0" applyFill="0" applyAlignment="0" applyProtection="0">
      <alignment vertical="center"/>
    </xf>
    <xf numFmtId="0" fontId="32" fillId="28" borderId="0" applyNumberFormat="0" applyBorder="0" applyAlignment="0" applyProtection="0">
      <alignment vertical="center"/>
    </xf>
    <xf numFmtId="0" fontId="29" fillId="0" borderId="20" applyNumberFormat="0" applyFill="0" applyAlignment="0" applyProtection="0">
      <alignment vertical="center"/>
    </xf>
    <xf numFmtId="0" fontId="32" fillId="21" borderId="0" applyNumberFormat="0" applyBorder="0" applyAlignment="0" applyProtection="0">
      <alignment vertical="center"/>
    </xf>
    <xf numFmtId="0" fontId="33" fillId="14" borderId="17" applyNumberFormat="0" applyAlignment="0" applyProtection="0">
      <alignment vertical="center"/>
    </xf>
    <xf numFmtId="0" fontId="40" fillId="14" borderId="21" applyNumberFormat="0" applyAlignment="0" applyProtection="0">
      <alignment vertical="center"/>
    </xf>
    <xf numFmtId="0" fontId="24" fillId="5" borderId="15" applyNumberFormat="0" applyAlignment="0" applyProtection="0">
      <alignment vertical="center"/>
    </xf>
    <xf numFmtId="0" fontId="23" fillId="33" borderId="0" applyNumberFormat="0" applyBorder="0" applyAlignment="0" applyProtection="0">
      <alignment vertical="center"/>
    </xf>
    <xf numFmtId="0" fontId="32" fillId="18" borderId="0" applyNumberFormat="0" applyBorder="0" applyAlignment="0" applyProtection="0">
      <alignment vertical="center"/>
    </xf>
    <xf numFmtId="0" fontId="41" fillId="0" borderId="22" applyNumberFormat="0" applyFill="0" applyAlignment="0" applyProtection="0">
      <alignment vertical="center"/>
    </xf>
    <xf numFmtId="0" fontId="35" fillId="0" borderId="19" applyNumberFormat="0" applyFill="0" applyAlignment="0" applyProtection="0">
      <alignment vertical="center"/>
    </xf>
    <xf numFmtId="0" fontId="42" fillId="32" borderId="0" applyNumberFormat="0" applyBorder="0" applyAlignment="0" applyProtection="0">
      <alignment vertical="center"/>
    </xf>
    <xf numFmtId="0" fontId="38" fillId="20" borderId="0" applyNumberFormat="0" applyBorder="0" applyAlignment="0" applyProtection="0">
      <alignment vertical="center"/>
    </xf>
    <xf numFmtId="0" fontId="23" fillId="25" borderId="0" applyNumberFormat="0" applyBorder="0" applyAlignment="0" applyProtection="0">
      <alignment vertical="center"/>
    </xf>
    <xf numFmtId="0" fontId="32" fillId="13" borderId="0" applyNumberFormat="0" applyBorder="0" applyAlignment="0" applyProtection="0">
      <alignment vertical="center"/>
    </xf>
    <xf numFmtId="0" fontId="23" fillId="24" borderId="0" applyNumberFormat="0" applyBorder="0" applyAlignment="0" applyProtection="0">
      <alignment vertical="center"/>
    </xf>
    <xf numFmtId="0" fontId="23" fillId="4"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32" fillId="12" borderId="0" applyNumberFormat="0" applyBorder="0" applyAlignment="0" applyProtection="0">
      <alignment vertical="center"/>
    </xf>
    <xf numFmtId="0" fontId="32" fillId="17"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32" fillId="11" borderId="0" applyNumberFormat="0" applyBorder="0" applyAlignment="0" applyProtection="0">
      <alignment vertical="center"/>
    </xf>
    <xf numFmtId="0" fontId="23" fillId="3" borderId="0" applyNumberFormat="0" applyBorder="0" applyAlignment="0" applyProtection="0">
      <alignment vertical="center"/>
    </xf>
    <xf numFmtId="0" fontId="32" fillId="27" borderId="0" applyNumberFormat="0" applyBorder="0" applyAlignment="0" applyProtection="0">
      <alignment vertical="center"/>
    </xf>
    <xf numFmtId="0" fontId="17" fillId="0" borderId="0"/>
    <xf numFmtId="0" fontId="32" fillId="16" borderId="0" applyNumberFormat="0" applyBorder="0" applyAlignment="0" applyProtection="0">
      <alignment vertical="center"/>
    </xf>
    <xf numFmtId="0" fontId="23" fillId="7" borderId="0" applyNumberFormat="0" applyBorder="0" applyAlignment="0" applyProtection="0">
      <alignment vertical="center"/>
    </xf>
    <xf numFmtId="0" fontId="32" fillId="19"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7" fillId="0" borderId="0">
      <alignment vertical="center"/>
    </xf>
    <xf numFmtId="0" fontId="17" fillId="0" borderId="0"/>
    <xf numFmtId="176" fontId="0" fillId="0" borderId="0" applyFont="0" applyFill="0" applyBorder="0" applyAlignment="0" applyProtection="0">
      <alignment vertical="center"/>
    </xf>
  </cellStyleXfs>
  <cellXfs count="170">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0" fillId="0" borderId="2" xfId="0" applyNumberFormat="1"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xf>
    <xf numFmtId="49" fontId="12" fillId="0" borderId="2" xfId="0" applyNumberFormat="1" applyFont="1" applyFill="1" applyBorder="1" applyAlignment="1">
      <alignment horizontal="left"/>
    </xf>
    <xf numFmtId="49" fontId="12" fillId="0" borderId="2" xfId="0" applyNumberFormat="1" applyFont="1" applyFill="1" applyBorder="1" applyAlignment="1">
      <alignment horizontal="left" wrapText="1"/>
    </xf>
    <xf numFmtId="177" fontId="13" fillId="0" borderId="2" xfId="0" applyNumberFormat="1" applyFont="1" applyBorder="1">
      <alignment vertical="center"/>
    </xf>
    <xf numFmtId="0" fontId="13" fillId="0" borderId="2" xfId="0" applyFont="1" applyBorder="1" applyAlignment="1">
      <alignment vertical="center" wrapText="1"/>
    </xf>
    <xf numFmtId="0" fontId="13" fillId="0" borderId="2" xfId="0" applyFont="1" applyBorder="1">
      <alignment vertical="center"/>
    </xf>
    <xf numFmtId="49" fontId="11" fillId="0" borderId="2" xfId="0" applyNumberFormat="1" applyFont="1" applyFill="1" applyBorder="1" applyAlignment="1">
      <alignment horizontal="left" wrapText="1"/>
    </xf>
    <xf numFmtId="177" fontId="12" fillId="0" borderId="2" xfId="0" applyNumberFormat="1" applyFont="1" applyFill="1" applyBorder="1" applyAlignment="1">
      <alignment horizontal="right"/>
    </xf>
    <xf numFmtId="0" fontId="0" fillId="0" borderId="2" xfId="0" applyBorder="1" applyAlignment="1">
      <alignment vertical="center" wrapText="1"/>
    </xf>
    <xf numFmtId="0" fontId="0" fillId="0" borderId="2" xfId="0" applyBorder="1">
      <alignment vertical="center"/>
    </xf>
    <xf numFmtId="177" fontId="13" fillId="0" borderId="2" xfId="0" applyNumberFormat="1" applyFont="1" applyBorder="1" applyAlignment="1">
      <alignment horizontal="right" vertical="center"/>
    </xf>
    <xf numFmtId="0" fontId="0" fillId="0" borderId="0" xfId="0" applyAlignment="1">
      <alignment vertical="center" wrapText="1"/>
    </xf>
    <xf numFmtId="177" fontId="0" fillId="0" borderId="0" xfId="0" applyNumberFormat="1" applyAlignment="1">
      <alignment horizontal="right" vertical="center"/>
    </xf>
    <xf numFmtId="0" fontId="3" fillId="0" borderId="0" xfId="0" applyFont="1" applyAlignment="1">
      <alignment horizontal="center" vertical="center" wrapText="1"/>
    </xf>
    <xf numFmtId="177" fontId="3" fillId="0" borderId="0" xfId="0" applyNumberFormat="1" applyFont="1" applyAlignment="1">
      <alignment horizontal="right" vertical="center"/>
    </xf>
    <xf numFmtId="177" fontId="10" fillId="0" borderId="2" xfId="0" applyNumberFormat="1" applyFont="1" applyBorder="1" applyAlignment="1">
      <alignment horizontal="right" vertical="center"/>
    </xf>
    <xf numFmtId="177" fontId="10" fillId="2" borderId="2" xfId="0" applyNumberFormat="1" applyFont="1" applyFill="1" applyBorder="1" applyAlignment="1">
      <alignment horizontal="right" vertical="center" wrapText="1"/>
    </xf>
    <xf numFmtId="0" fontId="2" fillId="0" borderId="0" xfId="52" applyAlignment="1">
      <alignment horizontal="left" vertical="center"/>
    </xf>
    <xf numFmtId="0" fontId="14" fillId="0" borderId="0" xfId="0" applyFont="1" applyAlignment="1">
      <alignment horizontal="center" vertical="center"/>
    </xf>
    <xf numFmtId="177" fontId="15" fillId="0" borderId="2" xfId="0" applyNumberFormat="1" applyFont="1" applyBorder="1" applyAlignment="1">
      <alignment vertical="center" wrapText="1"/>
    </xf>
    <xf numFmtId="0" fontId="4" fillId="0" borderId="2" xfId="0" applyFont="1" applyBorder="1">
      <alignment vertical="center"/>
    </xf>
    <xf numFmtId="49" fontId="12" fillId="0" borderId="12" xfId="0" applyNumberFormat="1" applyFont="1" applyFill="1" applyBorder="1" applyAlignment="1">
      <alignment horizontal="left"/>
    </xf>
    <xf numFmtId="177" fontId="15" fillId="0" borderId="2" xfId="0" applyNumberFormat="1" applyFont="1" applyBorder="1">
      <alignment vertical="center"/>
    </xf>
    <xf numFmtId="177" fontId="12" fillId="0" borderId="12" xfId="0" applyNumberFormat="1" applyFont="1" applyFill="1" applyBorder="1" applyAlignment="1">
      <alignment horizontal="right"/>
    </xf>
    <xf numFmtId="177" fontId="12" fillId="0" borderId="13" xfId="0" applyNumberFormat="1" applyFont="1" applyFill="1" applyBorder="1" applyAlignment="1">
      <alignment horizontal="right"/>
    </xf>
    <xf numFmtId="177" fontId="15" fillId="0" borderId="5" xfId="0" applyNumberFormat="1" applyFont="1" applyBorder="1" applyAlignment="1">
      <alignment vertical="center" wrapText="1"/>
    </xf>
    <xf numFmtId="177" fontId="12" fillId="0" borderId="14" xfId="0" applyNumberFormat="1" applyFont="1" applyFill="1" applyBorder="1" applyAlignment="1">
      <alignment horizontal="right"/>
    </xf>
    <xf numFmtId="0" fontId="14" fillId="0" borderId="0" xfId="0" applyFont="1" applyAlignment="1">
      <alignment vertical="center"/>
    </xf>
    <xf numFmtId="0" fontId="0" fillId="0" borderId="0" xfId="0" applyAlignment="1">
      <alignment horizontal="right" vertical="center"/>
    </xf>
    <xf numFmtId="0" fontId="16" fillId="0" borderId="0" xfId="47" applyNumberFormat="1" applyFont="1" applyFill="1" applyAlignment="1" applyProtection="1">
      <alignment horizontal="left"/>
    </xf>
    <xf numFmtId="0" fontId="17" fillId="0" borderId="0" xfId="47"/>
    <xf numFmtId="0" fontId="18" fillId="0" borderId="0" xfId="47" applyFont="1" applyAlignment="1">
      <alignment horizontal="centerContinuous" vertical="center"/>
    </xf>
    <xf numFmtId="0" fontId="19" fillId="0" borderId="0" xfId="47" applyFont="1" applyAlignment="1">
      <alignment horizontal="centerContinuous" vertical="center"/>
    </xf>
    <xf numFmtId="0" fontId="17" fillId="0" borderId="0" xfId="47" applyAlignment="1">
      <alignment horizontal="centerContinuous" vertical="center"/>
    </xf>
    <xf numFmtId="49" fontId="17" fillId="0" borderId="0" xfId="47" applyNumberFormat="1" applyFont="1" applyFill="1" applyAlignment="1" applyProtection="1">
      <alignment horizontal="centerContinuous" vertical="center"/>
    </xf>
    <xf numFmtId="0" fontId="17" fillId="0" borderId="0" xfId="47" applyFill="1"/>
    <xf numFmtId="0" fontId="20" fillId="0" borderId="0" xfId="47" applyFont="1" applyFill="1" applyAlignment="1">
      <alignment horizontal="left"/>
    </xf>
    <xf numFmtId="0" fontId="20" fillId="0" borderId="0" xfId="47" applyFont="1"/>
    <xf numFmtId="0" fontId="20" fillId="0" borderId="0" xfId="47" applyFont="1" applyFill="1"/>
    <xf numFmtId="0" fontId="20" fillId="0" borderId="0" xfId="47" applyFont="1" applyAlignment="1">
      <alignment horizontal="left"/>
    </xf>
    <xf numFmtId="0" fontId="20" fillId="0" borderId="0" xfId="47" applyFont="1" applyFill="1" applyAlignment="1">
      <alignment horizontal="centerContinuous"/>
    </xf>
    <xf numFmtId="0" fontId="21" fillId="0" borderId="0" xfId="47" applyFont="1" applyAlignment="1">
      <alignment horizontal="left" vertical="top"/>
    </xf>
    <xf numFmtId="0" fontId="21" fillId="0" borderId="0" xfId="47" applyFont="1"/>
    <xf numFmtId="0" fontId="19" fillId="0" borderId="0" xfId="47" applyFont="1" applyFill="1" applyAlignment="1">
      <alignment horizontal="centerContinuous" vertical="center"/>
    </xf>
    <xf numFmtId="0" fontId="17" fillId="0" borderId="0" xfId="47" applyFill="1" applyAlignment="1">
      <alignment horizontal="centerContinuous" vertical="center"/>
    </xf>
    <xf numFmtId="0" fontId="20" fillId="2" borderId="0" xfId="47" applyNumberFormat="1" applyFont="1" applyFill="1" applyAlignment="1" applyProtection="1">
      <alignment horizontal="centerContinuous"/>
    </xf>
    <xf numFmtId="0" fontId="20" fillId="0" borderId="0" xfId="47" applyNumberFormat="1" applyFont="1" applyFill="1" applyAlignment="1" applyProtection="1">
      <alignment horizontal="centerContinuous"/>
    </xf>
    <xf numFmtId="0" fontId="22"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1&#39044;&#31639;\&#25910;&#20837;&#39033;&#30446;&#24405;&#20837;&#34920;_20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1&#39044;&#31639;\&#39033;&#30446;&#25903;&#20986;&#26126;&#32454;&#34920;_202101061258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项目录入表"/>
      <sheetName val="S_SRXMLB"/>
      <sheetName val="S_GNKM"/>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支出明细表"/>
      <sheetName val="EXPFUNCID"/>
      <sheetName val="GOVEXPECOID"/>
      <sheetName val="EXPECOID"/>
      <sheetName val="FINYEAR"/>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A18" sqref="A18"/>
    </sheetView>
  </sheetViews>
  <sheetFormatPr defaultColWidth="9" defaultRowHeight="14.25"/>
  <cols>
    <col min="1" max="1" width="7.625" customWidth="1"/>
    <col min="2" max="2" width="7" customWidth="1"/>
    <col min="3" max="3" width="5.875" customWidth="1"/>
    <col min="4" max="4" width="2.875" customWidth="1"/>
  </cols>
  <sheetData>
    <row r="1" spans="1:15">
      <c r="A1" s="151" t="s">
        <v>0</v>
      </c>
      <c r="B1" s="152"/>
      <c r="C1" s="152"/>
      <c r="D1" s="152"/>
      <c r="E1" s="152"/>
      <c r="F1" s="152"/>
      <c r="G1" s="152"/>
      <c r="H1" s="152"/>
      <c r="I1" s="152"/>
      <c r="J1" s="152"/>
      <c r="K1" s="152"/>
      <c r="L1" s="152"/>
      <c r="M1" s="152"/>
      <c r="N1" s="152"/>
      <c r="O1" s="152"/>
    </row>
    <row r="2" spans="1:15">
      <c r="A2" s="152"/>
      <c r="B2" s="152"/>
      <c r="C2" s="152"/>
      <c r="D2" s="152"/>
      <c r="E2" s="152"/>
      <c r="F2" s="152"/>
      <c r="G2" s="152"/>
      <c r="H2" s="152"/>
      <c r="I2" s="152"/>
      <c r="J2" s="152"/>
      <c r="K2" s="152"/>
      <c r="L2" s="152"/>
      <c r="M2" s="152"/>
      <c r="N2" s="152"/>
      <c r="O2" s="152"/>
    </row>
    <row r="3" ht="46.5" spans="1:15">
      <c r="A3" s="153" t="s">
        <v>1</v>
      </c>
      <c r="B3" s="154"/>
      <c r="C3" s="154"/>
      <c r="D3" s="154"/>
      <c r="E3" s="154"/>
      <c r="F3" s="154"/>
      <c r="G3" s="154"/>
      <c r="H3" s="154"/>
      <c r="I3" s="154"/>
      <c r="J3" s="154"/>
      <c r="K3" s="165"/>
      <c r="L3" s="165"/>
      <c r="M3" s="166"/>
      <c r="N3" s="155"/>
      <c r="O3" s="155"/>
    </row>
    <row r="4" spans="1:15">
      <c r="A4" s="152"/>
      <c r="B4" s="155"/>
      <c r="C4" s="155"/>
      <c r="D4" s="155"/>
      <c r="E4" s="155"/>
      <c r="F4" s="156"/>
      <c r="G4" s="156"/>
      <c r="H4" s="155"/>
      <c r="I4" s="155"/>
      <c r="J4" s="166"/>
      <c r="K4" s="166"/>
      <c r="L4" s="166"/>
      <c r="M4" s="166"/>
      <c r="N4" s="155"/>
      <c r="O4" s="155"/>
    </row>
    <row r="5" spans="1:15">
      <c r="A5" s="157"/>
      <c r="B5" s="157"/>
      <c r="C5" s="152"/>
      <c r="D5" s="152"/>
      <c r="E5" s="152"/>
      <c r="F5" s="157"/>
      <c r="G5" s="157"/>
      <c r="H5" s="152"/>
      <c r="I5" s="152"/>
      <c r="J5" s="157"/>
      <c r="K5" s="157"/>
      <c r="L5" s="157"/>
      <c r="M5" s="152"/>
      <c r="N5" s="152"/>
      <c r="O5" s="152"/>
    </row>
    <row r="6" ht="22.5" spans="1:15">
      <c r="A6" s="152"/>
      <c r="B6" s="157"/>
      <c r="C6" s="152"/>
      <c r="D6" s="152"/>
      <c r="E6" s="152"/>
      <c r="F6" s="158" t="s">
        <v>2</v>
      </c>
      <c r="G6" s="158"/>
      <c r="H6" s="158"/>
      <c r="I6" s="158"/>
      <c r="J6" s="158"/>
      <c r="K6" s="158"/>
      <c r="L6" s="158"/>
      <c r="M6" s="167"/>
      <c r="N6" s="152"/>
      <c r="O6" s="152"/>
    </row>
    <row r="7" ht="22.5" spans="1:15">
      <c r="A7" s="152"/>
      <c r="B7" s="157"/>
      <c r="C7" s="157"/>
      <c r="D7" s="152"/>
      <c r="E7" s="152"/>
      <c r="F7" s="159"/>
      <c r="G7" s="160"/>
      <c r="H7" s="159"/>
      <c r="I7" s="160"/>
      <c r="J7" s="160"/>
      <c r="K7" s="159"/>
      <c r="L7" s="159"/>
      <c r="M7" s="159"/>
      <c r="N7" s="152"/>
      <c r="O7" s="152"/>
    </row>
    <row r="8" ht="22.5" spans="1:15">
      <c r="A8" s="152"/>
      <c r="B8" s="152"/>
      <c r="C8" s="157"/>
      <c r="D8" s="152"/>
      <c r="E8" s="152"/>
      <c r="F8" s="159"/>
      <c r="G8" s="160"/>
      <c r="H8" s="159"/>
      <c r="I8" s="160"/>
      <c r="J8" s="160"/>
      <c r="K8" s="159"/>
      <c r="L8" s="159"/>
      <c r="M8" s="159"/>
      <c r="N8" s="152"/>
      <c r="O8" s="152"/>
    </row>
    <row r="9" ht="22.5" spans="1:15">
      <c r="A9" s="152"/>
      <c r="B9" s="152"/>
      <c r="C9" s="152"/>
      <c r="D9" s="157"/>
      <c r="E9" s="152"/>
      <c r="F9" s="161" t="s">
        <v>3</v>
      </c>
      <c r="G9" s="159"/>
      <c r="H9" s="159"/>
      <c r="I9" s="159"/>
      <c r="J9" s="160"/>
      <c r="K9" s="160"/>
      <c r="L9" s="160"/>
      <c r="M9" s="159"/>
      <c r="N9" s="152"/>
      <c r="O9" s="152"/>
    </row>
    <row r="10" ht="22.5" spans="1:15">
      <c r="A10" s="152"/>
      <c r="B10" s="152"/>
      <c r="C10" s="152"/>
      <c r="D10" s="152"/>
      <c r="E10" s="152"/>
      <c r="F10" s="159"/>
      <c r="G10" s="159"/>
      <c r="H10" s="159"/>
      <c r="I10" s="159"/>
      <c r="J10" s="160"/>
      <c r="K10" s="160"/>
      <c r="L10" s="160"/>
      <c r="M10" s="160"/>
      <c r="N10" s="152"/>
      <c r="O10" s="152"/>
    </row>
    <row r="11" ht="22.5" spans="1:15">
      <c r="A11" s="152"/>
      <c r="B11" s="152"/>
      <c r="C11" s="152"/>
      <c r="D11" s="152"/>
      <c r="E11" s="152"/>
      <c r="F11" s="159"/>
      <c r="G11" s="159"/>
      <c r="H11" s="159"/>
      <c r="I11" s="160"/>
      <c r="J11" s="160"/>
      <c r="K11" s="160"/>
      <c r="L11" s="160"/>
      <c r="M11" s="159"/>
      <c r="N11" s="152"/>
      <c r="O11" s="152"/>
    </row>
    <row r="12" ht="22.5" spans="1:15">
      <c r="A12" s="152"/>
      <c r="B12" s="152"/>
      <c r="C12" s="152"/>
      <c r="D12" s="152"/>
      <c r="E12" s="152"/>
      <c r="F12" s="159" t="s">
        <v>4</v>
      </c>
      <c r="G12" s="159"/>
      <c r="H12" s="162"/>
      <c r="I12" s="168"/>
      <c r="J12" s="168"/>
      <c r="K12" s="167"/>
      <c r="L12" s="167"/>
      <c r="M12" s="167"/>
      <c r="N12" s="152"/>
      <c r="O12" s="152"/>
    </row>
    <row r="13" spans="1:15">
      <c r="A13" s="152"/>
      <c r="B13" s="152"/>
      <c r="C13" s="152"/>
      <c r="D13" s="152"/>
      <c r="E13" s="152"/>
      <c r="F13" s="152"/>
      <c r="G13" s="152"/>
      <c r="H13" s="152"/>
      <c r="I13" s="157"/>
      <c r="J13" s="157"/>
      <c r="K13" s="157"/>
      <c r="L13" s="152"/>
      <c r="M13" s="152"/>
      <c r="N13" s="152"/>
      <c r="O13" s="152"/>
    </row>
    <row r="14" spans="1:15">
      <c r="A14" s="152"/>
      <c r="B14" s="152"/>
      <c r="C14" s="152"/>
      <c r="D14" s="152"/>
      <c r="E14" s="152"/>
      <c r="F14" s="152"/>
      <c r="G14" s="152"/>
      <c r="H14" s="152"/>
      <c r="I14" s="157"/>
      <c r="J14" s="157"/>
      <c r="K14" s="157"/>
      <c r="L14" s="152"/>
      <c r="M14" s="152"/>
      <c r="N14" s="152"/>
      <c r="O14" s="152"/>
    </row>
    <row r="15" spans="1:15">
      <c r="A15" s="152"/>
      <c r="B15" s="152"/>
      <c r="C15" s="152"/>
      <c r="D15" s="152"/>
      <c r="E15" s="152"/>
      <c r="F15" s="152"/>
      <c r="G15" s="152"/>
      <c r="H15" s="152"/>
      <c r="I15" s="157"/>
      <c r="J15" s="157"/>
      <c r="K15" s="157"/>
      <c r="L15" s="152"/>
      <c r="M15" s="152"/>
      <c r="N15" s="152"/>
      <c r="O15" s="152"/>
    </row>
    <row r="16" spans="1:15">
      <c r="A16" s="152"/>
      <c r="B16" s="152"/>
      <c r="C16" s="152"/>
      <c r="D16" s="152"/>
      <c r="E16" s="152"/>
      <c r="F16" s="152"/>
      <c r="G16" s="152"/>
      <c r="H16" s="152"/>
      <c r="I16" s="157"/>
      <c r="J16" s="152"/>
      <c r="K16" s="157"/>
      <c r="L16" s="152"/>
      <c r="M16" s="152"/>
      <c r="N16" s="152"/>
      <c r="O16" s="152"/>
    </row>
    <row r="17" spans="1:15">
      <c r="A17" s="152"/>
      <c r="B17" s="152"/>
      <c r="C17" s="152"/>
      <c r="D17" s="152"/>
      <c r="E17" s="152"/>
      <c r="F17" s="152"/>
      <c r="G17" s="152"/>
      <c r="H17" s="152"/>
      <c r="I17" s="152"/>
      <c r="J17" s="152"/>
      <c r="K17" s="157"/>
      <c r="L17" s="152"/>
      <c r="M17" s="152"/>
      <c r="N17" s="152"/>
      <c r="O17" s="152"/>
    </row>
    <row r="18" ht="18.75" spans="1:15">
      <c r="A18" s="163" t="s">
        <v>5</v>
      </c>
      <c r="B18" s="163"/>
      <c r="C18" s="163"/>
      <c r="D18" s="163"/>
      <c r="E18" s="164"/>
      <c r="F18" s="163"/>
      <c r="G18" s="163" t="s">
        <v>6</v>
      </c>
      <c r="H18" s="163"/>
      <c r="I18" s="164"/>
      <c r="J18" s="163"/>
      <c r="K18" s="163"/>
      <c r="L18" s="163"/>
      <c r="M18" s="163" t="s">
        <v>7</v>
      </c>
      <c r="N18" s="163"/>
      <c r="O18" s="169"/>
    </row>
    <row r="19" spans="1:15">
      <c r="A19" s="152"/>
      <c r="B19" s="152"/>
      <c r="C19" s="152"/>
      <c r="D19" s="152"/>
      <c r="E19" s="152"/>
      <c r="F19" s="152"/>
      <c r="G19" s="152"/>
      <c r="H19" s="152"/>
      <c r="I19" s="152"/>
      <c r="J19" s="152"/>
      <c r="K19" s="152"/>
      <c r="L19" s="152"/>
      <c r="M19" s="152"/>
      <c r="N19" s="152"/>
      <c r="O19" s="152"/>
    </row>
    <row r="20" spans="1:15">
      <c r="A20" s="152"/>
      <c r="B20" s="152"/>
      <c r="C20" s="152"/>
      <c r="D20" s="152"/>
      <c r="E20" s="152"/>
      <c r="F20" s="152"/>
      <c r="G20" s="152"/>
      <c r="H20" s="152"/>
      <c r="I20" s="152"/>
      <c r="J20" s="152"/>
      <c r="K20" s="152"/>
      <c r="L20" s="152"/>
      <c r="M20" s="152"/>
      <c r="N20" s="152"/>
      <c r="O20" s="152"/>
    </row>
    <row r="21" ht="22.5" spans="1:15">
      <c r="A21" s="152"/>
      <c r="B21" s="152"/>
      <c r="C21" s="152"/>
      <c r="D21" s="152"/>
      <c r="E21" s="152"/>
      <c r="F21" s="152"/>
      <c r="G21" s="152"/>
      <c r="H21" s="152"/>
      <c r="I21" s="152"/>
      <c r="J21" s="159"/>
      <c r="K21" s="152"/>
      <c r="L21" s="152"/>
      <c r="M21" s="152"/>
      <c r="N21" s="152"/>
      <c r="O21" s="152"/>
    </row>
    <row r="22" spans="1:15">
      <c r="A22" s="152"/>
      <c r="B22" s="152"/>
      <c r="C22" s="152"/>
      <c r="D22" s="152"/>
      <c r="E22" s="152"/>
      <c r="F22" s="152"/>
      <c r="G22" s="152"/>
      <c r="H22" s="152"/>
      <c r="I22" s="152"/>
      <c r="J22" s="152"/>
      <c r="K22" s="152"/>
      <c r="L22" s="152"/>
      <c r="M22" s="152"/>
      <c r="N22" s="152"/>
      <c r="O22" s="152"/>
    </row>
    <row r="23" spans="1:15">
      <c r="A23" s="152"/>
      <c r="B23" s="152"/>
      <c r="C23" s="152"/>
      <c r="D23" s="152"/>
      <c r="E23" s="152"/>
      <c r="F23" s="152"/>
      <c r="G23" s="152"/>
      <c r="H23" s="152"/>
      <c r="I23" s="152"/>
      <c r="J23" s="152"/>
      <c r="K23" s="152"/>
      <c r="L23" s="152"/>
      <c r="M23" s="152"/>
      <c r="N23" s="152"/>
      <c r="O23" s="152"/>
    </row>
    <row r="24" spans="1:15">
      <c r="A24" s="152"/>
      <c r="B24" s="152"/>
      <c r="C24" s="152"/>
      <c r="D24" s="152"/>
      <c r="E24" s="152"/>
      <c r="F24" s="152"/>
      <c r="G24" s="152"/>
      <c r="H24" s="152"/>
      <c r="I24" s="152"/>
      <c r="J24" s="152"/>
      <c r="K24" s="152"/>
      <c r="L24" s="152"/>
      <c r="M24" s="152"/>
      <c r="N24" s="152"/>
      <c r="O24" s="152"/>
    </row>
    <row r="25" spans="1:15">
      <c r="A25" s="152"/>
      <c r="B25" s="152"/>
      <c r="C25" s="152"/>
      <c r="D25" s="152"/>
      <c r="E25" s="152"/>
      <c r="F25" s="152"/>
      <c r="G25" s="152"/>
      <c r="H25" s="152"/>
      <c r="I25" s="152"/>
      <c r="J25" s="152"/>
      <c r="K25" s="152"/>
      <c r="L25" s="152"/>
      <c r="M25" s="152"/>
      <c r="N25" s="152"/>
      <c r="O25" s="152"/>
    </row>
    <row r="26" spans="1:15">
      <c r="A26" s="152"/>
      <c r="B26" s="152"/>
      <c r="C26" s="152"/>
      <c r="D26" s="152"/>
      <c r="E26" s="152"/>
      <c r="F26" s="152"/>
      <c r="G26" s="152"/>
      <c r="H26" s="152"/>
      <c r="I26" s="152"/>
      <c r="J26" s="152"/>
      <c r="K26" s="152"/>
      <c r="L26" s="152"/>
      <c r="M26" s="152"/>
      <c r="N26" s="152"/>
      <c r="O26" s="152"/>
    </row>
  </sheetData>
  <mergeCells count="1">
    <mergeCell ref="F6:L6"/>
  </mergeCells>
  <pageMargins left="0.708333333333333" right="0.708333333333333" top="0.747916666666667" bottom="0.747916666666667" header="0.314583333333333" footer="0.314583333333333"/>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R5" sqref="R5"/>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189</v>
      </c>
    </row>
    <row r="2" s="1" customFormat="1" ht="43.5" customHeight="1" spans="1:14">
      <c r="A2" s="5" t="s">
        <v>190</v>
      </c>
      <c r="B2" s="5"/>
      <c r="C2" s="5"/>
      <c r="D2" s="5"/>
      <c r="E2" s="5"/>
      <c r="F2" s="5"/>
      <c r="G2" s="5"/>
      <c r="H2" s="5"/>
      <c r="I2" s="5"/>
      <c r="J2" s="5"/>
      <c r="K2" s="5"/>
      <c r="L2" s="5"/>
      <c r="M2" s="5"/>
      <c r="N2" s="5"/>
    </row>
    <row r="3" ht="29.25" customHeight="1" spans="1:14">
      <c r="A3" s="6" t="s">
        <v>166</v>
      </c>
      <c r="B3" s="6"/>
      <c r="C3" s="6"/>
      <c r="D3" s="6"/>
      <c r="E3" s="7"/>
      <c r="F3" s="8"/>
      <c r="G3" s="8"/>
      <c r="H3" s="8"/>
      <c r="I3" s="8"/>
      <c r="J3" s="8"/>
      <c r="K3" s="30" t="s">
        <v>167</v>
      </c>
      <c r="L3" s="30"/>
      <c r="M3" s="30"/>
      <c r="N3" s="30"/>
    </row>
    <row r="4" ht="24.75" customHeight="1" spans="1:14">
      <c r="A4" s="9" t="s">
        <v>124</v>
      </c>
      <c r="B4" s="9" t="s">
        <v>187</v>
      </c>
      <c r="C4" s="9" t="s">
        <v>128</v>
      </c>
      <c r="D4" s="10" t="s">
        <v>191</v>
      </c>
      <c r="E4" s="11" t="s">
        <v>172</v>
      </c>
      <c r="F4" s="11" t="s">
        <v>192</v>
      </c>
      <c r="G4" s="11" t="s">
        <v>174</v>
      </c>
      <c r="H4" s="9" t="s">
        <v>175</v>
      </c>
      <c r="I4" s="9"/>
      <c r="J4" s="9"/>
      <c r="K4" s="9"/>
      <c r="L4" s="9"/>
      <c r="M4" s="9"/>
      <c r="N4" s="31" t="s">
        <v>193</v>
      </c>
    </row>
    <row r="5" ht="24.75" customHeight="1" spans="1:14">
      <c r="A5" s="9"/>
      <c r="B5" s="9"/>
      <c r="C5" s="9"/>
      <c r="D5" s="10"/>
      <c r="E5" s="11"/>
      <c r="F5" s="11"/>
      <c r="G5" s="11"/>
      <c r="H5" s="12" t="s">
        <v>177</v>
      </c>
      <c r="I5" s="32" t="s">
        <v>178</v>
      </c>
      <c r="J5" s="33"/>
      <c r="K5" s="34"/>
      <c r="L5" s="12" t="s">
        <v>179</v>
      </c>
      <c r="M5" s="12" t="s">
        <v>194</v>
      </c>
      <c r="N5" s="35"/>
    </row>
    <row r="6" ht="46.5" customHeight="1" spans="1:15">
      <c r="A6" s="9"/>
      <c r="B6" s="9"/>
      <c r="C6" s="9"/>
      <c r="D6" s="10"/>
      <c r="E6" s="11"/>
      <c r="F6" s="11"/>
      <c r="G6" s="11"/>
      <c r="H6" s="13"/>
      <c r="I6" s="9" t="s">
        <v>181</v>
      </c>
      <c r="J6" s="10" t="s">
        <v>182</v>
      </c>
      <c r="K6" s="10" t="s">
        <v>183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topLeftCell="B1" workbookViewId="0">
      <selection activeCell="A2" sqref="A2:W2"/>
    </sheetView>
  </sheetViews>
  <sheetFormatPr defaultColWidth="9" defaultRowHeight="14.25"/>
  <cols>
    <col min="1" max="1" width="9.875" customWidth="1"/>
    <col min="2" max="2" width="43.5" customWidth="1"/>
    <col min="3" max="3" width="9.375" customWidth="1"/>
    <col min="4" max="4" width="9.75" customWidth="1"/>
    <col min="5" max="5" width="8.5" customWidth="1"/>
    <col min="6" max="6" width="7.5" customWidth="1"/>
    <col min="7" max="7" width="9.375" customWidth="1"/>
    <col min="8" max="8" width="8.375" customWidth="1"/>
    <col min="9" max="9" width="7.625" customWidth="1"/>
    <col min="10" max="10" width="11" customWidth="1"/>
    <col min="11" max="11" width="10.125" customWidth="1"/>
    <col min="12" max="12" width="9" customWidth="1"/>
    <col min="13" max="13" width="7.25" customWidth="1"/>
    <col min="14" max="14" width="9.375" customWidth="1"/>
    <col min="15" max="15" width="10.75" customWidth="1"/>
    <col min="16" max="16" width="8" customWidth="1"/>
    <col min="17" max="17" width="9.875" customWidth="1"/>
    <col min="18" max="18" width="8.125" customWidth="1"/>
    <col min="19" max="19" width="10.625" customWidth="1"/>
    <col min="20" max="20" width="6.25" customWidth="1"/>
    <col min="21" max="21" width="9.375" customWidth="1"/>
    <col min="22" max="22" width="10.375" customWidth="1"/>
    <col min="23" max="23" width="7.5" customWidth="1"/>
  </cols>
  <sheetData>
    <row r="1" spans="1:23">
      <c r="A1" s="139"/>
      <c r="B1" s="139"/>
      <c r="C1" s="139"/>
      <c r="D1" s="139"/>
      <c r="E1" s="139"/>
      <c r="F1" s="139"/>
      <c r="G1" s="139"/>
      <c r="W1" s="116" t="s">
        <v>8</v>
      </c>
    </row>
    <row r="2" ht="31.5" spans="1:24">
      <c r="A2" s="140" t="s">
        <v>9</v>
      </c>
      <c r="B2" s="140"/>
      <c r="C2" s="140"/>
      <c r="D2" s="140"/>
      <c r="E2" s="140"/>
      <c r="F2" s="140"/>
      <c r="G2" s="140"/>
      <c r="H2" s="140"/>
      <c r="I2" s="140"/>
      <c r="J2" s="140"/>
      <c r="K2" s="140"/>
      <c r="L2" s="140"/>
      <c r="M2" s="140"/>
      <c r="N2" s="140"/>
      <c r="O2" s="140"/>
      <c r="P2" s="140"/>
      <c r="Q2" s="140"/>
      <c r="R2" s="140"/>
      <c r="S2" s="140"/>
      <c r="T2" s="140"/>
      <c r="U2" s="140"/>
      <c r="V2" s="140"/>
      <c r="W2" s="140"/>
      <c r="X2" s="149"/>
    </row>
    <row r="3" ht="25" customHeight="1" spans="1:23">
      <c r="A3" t="s">
        <v>10</v>
      </c>
      <c r="W3" s="150" t="s">
        <v>11</v>
      </c>
    </row>
    <row r="4" ht="20" customHeight="1" spans="1:23">
      <c r="A4" s="118" t="s">
        <v>12</v>
      </c>
      <c r="B4" s="118" t="s">
        <v>13</v>
      </c>
      <c r="C4" s="118" t="s">
        <v>14</v>
      </c>
      <c r="D4" s="118"/>
      <c r="E4" s="118"/>
      <c r="F4" s="118"/>
      <c r="G4" s="118"/>
      <c r="H4" s="118"/>
      <c r="I4" s="118"/>
      <c r="J4" s="118" t="s">
        <v>15</v>
      </c>
      <c r="K4" s="118"/>
      <c r="L4" s="118"/>
      <c r="M4" s="118"/>
      <c r="N4" s="118"/>
      <c r="O4" s="118"/>
      <c r="P4" s="118"/>
      <c r="Q4" s="118" t="s">
        <v>16</v>
      </c>
      <c r="R4" s="118"/>
      <c r="S4" s="118"/>
      <c r="T4" s="118"/>
      <c r="U4" s="118"/>
      <c r="V4" s="118"/>
      <c r="W4" s="118"/>
    </row>
    <row r="5" s="133" customFormat="1" ht="21" customHeight="1" spans="1:23">
      <c r="A5" s="118"/>
      <c r="B5" s="118"/>
      <c r="C5" s="118" t="s">
        <v>17</v>
      </c>
      <c r="D5" s="118" t="s">
        <v>18</v>
      </c>
      <c r="E5" s="118"/>
      <c r="F5" s="118"/>
      <c r="G5" s="118" t="s">
        <v>19</v>
      </c>
      <c r="H5" s="118"/>
      <c r="I5" s="118"/>
      <c r="J5" s="118" t="s">
        <v>17</v>
      </c>
      <c r="K5" s="118" t="s">
        <v>18</v>
      </c>
      <c r="L5" s="118"/>
      <c r="M5" s="118"/>
      <c r="N5" s="118" t="s">
        <v>19</v>
      </c>
      <c r="O5" s="118"/>
      <c r="P5" s="118"/>
      <c r="Q5" s="118" t="s">
        <v>17</v>
      </c>
      <c r="R5" s="118" t="s">
        <v>18</v>
      </c>
      <c r="S5" s="118"/>
      <c r="T5" s="118"/>
      <c r="U5" s="118" t="s">
        <v>19</v>
      </c>
      <c r="V5" s="118"/>
      <c r="W5" s="118"/>
    </row>
    <row r="6" s="133" customFormat="1" ht="44.1" customHeight="1" spans="1:23">
      <c r="A6" s="118"/>
      <c r="B6" s="118"/>
      <c r="C6" s="118"/>
      <c r="D6" s="118" t="s">
        <v>20</v>
      </c>
      <c r="E6" s="118" t="s">
        <v>21</v>
      </c>
      <c r="F6" s="118" t="s">
        <v>22</v>
      </c>
      <c r="G6" s="118" t="s">
        <v>20</v>
      </c>
      <c r="H6" s="118" t="s">
        <v>21</v>
      </c>
      <c r="I6" s="118" t="s">
        <v>22</v>
      </c>
      <c r="J6" s="118"/>
      <c r="K6" s="118" t="s">
        <v>20</v>
      </c>
      <c r="L6" s="118" t="s">
        <v>21</v>
      </c>
      <c r="M6" s="118" t="s">
        <v>22</v>
      </c>
      <c r="N6" s="118" t="s">
        <v>20</v>
      </c>
      <c r="O6" s="118" t="s">
        <v>21</v>
      </c>
      <c r="P6" s="118" t="s">
        <v>22</v>
      </c>
      <c r="Q6" s="118"/>
      <c r="R6" s="118" t="s">
        <v>20</v>
      </c>
      <c r="S6" s="118" t="s">
        <v>21</v>
      </c>
      <c r="T6" s="118" t="s">
        <v>22</v>
      </c>
      <c r="U6" s="118" t="s">
        <v>20</v>
      </c>
      <c r="V6" s="118" t="s">
        <v>21</v>
      </c>
      <c r="W6" s="118" t="s">
        <v>22</v>
      </c>
    </row>
    <row r="7" s="133" customFormat="1" ht="15" spans="1:23">
      <c r="A7" s="117" t="s">
        <v>23</v>
      </c>
      <c r="B7" s="130"/>
      <c r="C7" s="141">
        <f>D7+G7</f>
        <v>10924.742722</v>
      </c>
      <c r="D7" s="141">
        <f>SUM(D8:D17)</f>
        <v>1401.9651</v>
      </c>
      <c r="E7" s="141">
        <f>SUM(E8:E17)</f>
        <v>1401.9651</v>
      </c>
      <c r="F7" s="141">
        <f>SUM(F8:F15)</f>
        <v>0</v>
      </c>
      <c r="G7" s="141">
        <f>SUM(G18:G32)</f>
        <v>9522.777622</v>
      </c>
      <c r="H7" s="141">
        <f>SUM(H18:H32)</f>
        <v>9522.777622</v>
      </c>
      <c r="I7" s="141">
        <v>0</v>
      </c>
      <c r="J7" s="141">
        <f>K7+N7</f>
        <v>12017.2169942</v>
      </c>
      <c r="K7" s="141">
        <f>SUM(K8:K17)</f>
        <v>1542.16161</v>
      </c>
      <c r="L7" s="141">
        <f>SUM(L8:L17)</f>
        <v>1542.16161</v>
      </c>
      <c r="M7" s="141">
        <f>SUM(M8:M15)</f>
        <v>0</v>
      </c>
      <c r="N7" s="141">
        <f>SUM(N18:N32)</f>
        <v>10475.0553842</v>
      </c>
      <c r="O7" s="141">
        <f>SUM(O18:O32)</f>
        <v>10475.0553842</v>
      </c>
      <c r="P7" s="141">
        <v>0</v>
      </c>
      <c r="Q7" s="141">
        <f>R7+U7</f>
        <v>13218.93869362</v>
      </c>
      <c r="R7" s="141">
        <f>SUM(R8:R17)</f>
        <v>1696.377771</v>
      </c>
      <c r="S7" s="141">
        <f>SUM(S8:S17)</f>
        <v>1696.377771</v>
      </c>
      <c r="T7" s="141">
        <f>SUM(T8:T15)</f>
        <v>0</v>
      </c>
      <c r="U7" s="141">
        <f>SUM(U18:U32)</f>
        <v>11522.56092262</v>
      </c>
      <c r="V7" s="141">
        <f>SUM(V18:V32)</f>
        <v>11522.56092262</v>
      </c>
      <c r="W7" s="141">
        <f>Y7+AB7</f>
        <v>0</v>
      </c>
    </row>
    <row r="8" s="133" customFormat="1" ht="15" spans="1:23">
      <c r="A8" s="142" t="s">
        <v>24</v>
      </c>
      <c r="B8" s="143" t="s">
        <v>25</v>
      </c>
      <c r="C8" s="144"/>
      <c r="D8" s="145">
        <v>28.852724</v>
      </c>
      <c r="E8" s="145">
        <v>28.852724</v>
      </c>
      <c r="F8" s="141"/>
      <c r="G8" s="141"/>
      <c r="H8" s="141"/>
      <c r="I8" s="141"/>
      <c r="J8" s="141"/>
      <c r="K8" s="141">
        <f t="shared" ref="K8:K17" si="0">D8*1.1</f>
        <v>31.7379964</v>
      </c>
      <c r="L8" s="141">
        <f t="shared" ref="L8:L17" si="1">E8*1.1</f>
        <v>31.7379964</v>
      </c>
      <c r="M8" s="141"/>
      <c r="N8" s="141"/>
      <c r="O8" s="141"/>
      <c r="P8" s="141"/>
      <c r="Q8" s="141"/>
      <c r="R8" s="141">
        <f t="shared" ref="R8:R17" si="2">K8*1.1</f>
        <v>34.91179604</v>
      </c>
      <c r="S8" s="141">
        <f t="shared" ref="S8:S17" si="3">L8*1.1</f>
        <v>34.91179604</v>
      </c>
      <c r="T8" s="141"/>
      <c r="U8" s="141"/>
      <c r="V8" s="141"/>
      <c r="W8" s="141"/>
    </row>
    <row r="9" s="133" customFormat="1" ht="15" spans="1:23">
      <c r="A9" s="142"/>
      <c r="B9" s="143" t="s">
        <v>26</v>
      </c>
      <c r="C9" s="144"/>
      <c r="D9" s="145">
        <v>730.5543</v>
      </c>
      <c r="E9" s="145">
        <v>730.5543</v>
      </c>
      <c r="F9" s="141"/>
      <c r="G9" s="141"/>
      <c r="H9" s="141"/>
      <c r="I9" s="141"/>
      <c r="J9" s="141"/>
      <c r="K9" s="141">
        <f t="shared" si="0"/>
        <v>803.60973</v>
      </c>
      <c r="L9" s="141">
        <f t="shared" si="1"/>
        <v>803.60973</v>
      </c>
      <c r="M9" s="141"/>
      <c r="N9" s="141"/>
      <c r="O9" s="141"/>
      <c r="P9" s="141"/>
      <c r="Q9" s="141"/>
      <c r="R9" s="141">
        <f t="shared" si="2"/>
        <v>883.970703</v>
      </c>
      <c r="S9" s="141">
        <f t="shared" si="3"/>
        <v>883.970703</v>
      </c>
      <c r="T9" s="141"/>
      <c r="U9" s="141"/>
      <c r="V9" s="141"/>
      <c r="W9" s="141"/>
    </row>
    <row r="10" s="133" customFormat="1" ht="15" spans="1:23">
      <c r="A10" s="142"/>
      <c r="B10" s="143" t="s">
        <v>27</v>
      </c>
      <c r="C10" s="144"/>
      <c r="D10" s="145">
        <v>110.3479</v>
      </c>
      <c r="E10" s="145">
        <v>110.3479</v>
      </c>
      <c r="F10" s="141"/>
      <c r="G10" s="141"/>
      <c r="H10" s="141"/>
      <c r="I10" s="141"/>
      <c r="J10" s="141"/>
      <c r="K10" s="141">
        <f t="shared" si="0"/>
        <v>121.38269</v>
      </c>
      <c r="L10" s="141">
        <f t="shared" si="1"/>
        <v>121.38269</v>
      </c>
      <c r="M10" s="141"/>
      <c r="N10" s="141"/>
      <c r="O10" s="141"/>
      <c r="P10" s="141"/>
      <c r="Q10" s="141"/>
      <c r="R10" s="141">
        <f t="shared" si="2"/>
        <v>133.520959</v>
      </c>
      <c r="S10" s="141">
        <f t="shared" si="3"/>
        <v>133.520959</v>
      </c>
      <c r="T10" s="141"/>
      <c r="U10" s="141"/>
      <c r="V10" s="141"/>
      <c r="W10" s="141"/>
    </row>
    <row r="11" s="133" customFormat="1" ht="15" spans="1:23">
      <c r="A11" s="142"/>
      <c r="B11" s="143" t="s">
        <v>28</v>
      </c>
      <c r="C11" s="144"/>
      <c r="D11" s="145">
        <v>29.0994</v>
      </c>
      <c r="E11" s="145">
        <v>29.0994</v>
      </c>
      <c r="F11" s="141"/>
      <c r="G11" s="141"/>
      <c r="H11" s="141"/>
      <c r="I11" s="141"/>
      <c r="J11" s="141"/>
      <c r="K11" s="141">
        <f t="shared" si="0"/>
        <v>32.00934</v>
      </c>
      <c r="L11" s="141">
        <f t="shared" si="1"/>
        <v>32.00934</v>
      </c>
      <c r="M11" s="141"/>
      <c r="N11" s="141"/>
      <c r="O11" s="141"/>
      <c r="P11" s="141"/>
      <c r="Q11" s="141"/>
      <c r="R11" s="141">
        <f t="shared" si="2"/>
        <v>35.210274</v>
      </c>
      <c r="S11" s="141">
        <f t="shared" si="3"/>
        <v>35.210274</v>
      </c>
      <c r="T11" s="141"/>
      <c r="U11" s="141"/>
      <c r="V11" s="141"/>
      <c r="W11" s="141"/>
    </row>
    <row r="12" s="133" customFormat="1" ht="15" spans="1:23">
      <c r="A12" s="142"/>
      <c r="B12" s="143" t="s">
        <v>29</v>
      </c>
      <c r="C12" s="144"/>
      <c r="D12" s="145">
        <v>4.656</v>
      </c>
      <c r="E12" s="145">
        <v>4.656</v>
      </c>
      <c r="F12" s="141"/>
      <c r="G12" s="141"/>
      <c r="H12" s="141"/>
      <c r="I12" s="141"/>
      <c r="J12" s="141"/>
      <c r="K12" s="141">
        <f t="shared" si="0"/>
        <v>5.1216</v>
      </c>
      <c r="L12" s="141">
        <f t="shared" si="1"/>
        <v>5.1216</v>
      </c>
      <c r="M12" s="141"/>
      <c r="N12" s="141"/>
      <c r="O12" s="141"/>
      <c r="P12" s="141"/>
      <c r="Q12" s="141"/>
      <c r="R12" s="141">
        <f t="shared" si="2"/>
        <v>5.63376</v>
      </c>
      <c r="S12" s="141">
        <f t="shared" si="3"/>
        <v>5.63376</v>
      </c>
      <c r="T12" s="141"/>
      <c r="U12" s="141"/>
      <c r="V12" s="141"/>
      <c r="W12" s="141"/>
    </row>
    <row r="13" s="133" customFormat="1" ht="15" spans="1:23">
      <c r="A13" s="142"/>
      <c r="B13" s="143" t="s">
        <v>30</v>
      </c>
      <c r="C13" s="144"/>
      <c r="D13" s="145">
        <v>30.8844</v>
      </c>
      <c r="E13" s="145">
        <v>30.8844</v>
      </c>
      <c r="F13" s="141"/>
      <c r="G13" s="141"/>
      <c r="H13" s="141"/>
      <c r="I13" s="141"/>
      <c r="J13" s="141"/>
      <c r="K13" s="141">
        <f t="shared" si="0"/>
        <v>33.97284</v>
      </c>
      <c r="L13" s="141">
        <f t="shared" si="1"/>
        <v>33.97284</v>
      </c>
      <c r="M13" s="141"/>
      <c r="N13" s="141"/>
      <c r="O13" s="141"/>
      <c r="P13" s="141"/>
      <c r="Q13" s="141"/>
      <c r="R13" s="141">
        <f t="shared" si="2"/>
        <v>37.370124</v>
      </c>
      <c r="S13" s="141">
        <f t="shared" si="3"/>
        <v>37.370124</v>
      </c>
      <c r="T13" s="141"/>
      <c r="U13" s="141"/>
      <c r="V13" s="141"/>
      <c r="W13" s="141"/>
    </row>
    <row r="14" s="133" customFormat="1" ht="15" spans="1:23">
      <c r="A14" s="142"/>
      <c r="B14" s="143" t="s">
        <v>31</v>
      </c>
      <c r="C14" s="144"/>
      <c r="D14" s="145">
        <v>18.816</v>
      </c>
      <c r="E14" s="145">
        <v>18.816</v>
      </c>
      <c r="F14" s="141"/>
      <c r="G14" s="141"/>
      <c r="H14" s="141"/>
      <c r="I14" s="141"/>
      <c r="J14" s="141"/>
      <c r="K14" s="141">
        <f t="shared" si="0"/>
        <v>20.6976</v>
      </c>
      <c r="L14" s="141">
        <f t="shared" si="1"/>
        <v>20.6976</v>
      </c>
      <c r="M14" s="141"/>
      <c r="N14" s="141"/>
      <c r="O14" s="141"/>
      <c r="P14" s="141"/>
      <c r="Q14" s="141"/>
      <c r="R14" s="141">
        <f t="shared" si="2"/>
        <v>22.76736</v>
      </c>
      <c r="S14" s="141">
        <f t="shared" si="3"/>
        <v>22.76736</v>
      </c>
      <c r="T14" s="141"/>
      <c r="U14" s="141"/>
      <c r="V14" s="141"/>
      <c r="W14" s="141"/>
    </row>
    <row r="15" s="133" customFormat="1" ht="15" spans="1:23">
      <c r="A15" s="142"/>
      <c r="B15" s="143" t="s">
        <v>32</v>
      </c>
      <c r="C15" s="144"/>
      <c r="D15" s="146">
        <v>103.8437</v>
      </c>
      <c r="E15" s="146">
        <v>103.8437</v>
      </c>
      <c r="F15" s="141"/>
      <c r="G15" s="141"/>
      <c r="H15" s="141"/>
      <c r="I15" s="141"/>
      <c r="J15" s="141"/>
      <c r="K15" s="141">
        <f t="shared" si="0"/>
        <v>114.22807</v>
      </c>
      <c r="L15" s="141">
        <f t="shared" si="1"/>
        <v>114.22807</v>
      </c>
      <c r="M15" s="141"/>
      <c r="N15" s="141"/>
      <c r="O15" s="141"/>
      <c r="P15" s="141"/>
      <c r="Q15" s="141"/>
      <c r="R15" s="141">
        <f t="shared" si="2"/>
        <v>125.650877</v>
      </c>
      <c r="S15" s="141">
        <f t="shared" si="3"/>
        <v>125.650877</v>
      </c>
      <c r="T15" s="141"/>
      <c r="U15" s="141"/>
      <c r="V15" s="141"/>
      <c r="W15" s="141"/>
    </row>
    <row r="16" s="133" customFormat="1" ht="15" spans="1:23">
      <c r="A16" s="142"/>
      <c r="B16" s="143" t="s">
        <v>33</v>
      </c>
      <c r="C16" s="144"/>
      <c r="D16" s="146">
        <v>318.5895</v>
      </c>
      <c r="E16" s="146">
        <v>318.5895</v>
      </c>
      <c r="F16" s="144"/>
      <c r="G16" s="141"/>
      <c r="H16" s="147"/>
      <c r="I16" s="141"/>
      <c r="J16" s="141"/>
      <c r="K16" s="141">
        <f t="shared" si="0"/>
        <v>350.44845</v>
      </c>
      <c r="L16" s="141">
        <f t="shared" si="1"/>
        <v>350.44845</v>
      </c>
      <c r="M16" s="141"/>
      <c r="N16" s="141"/>
      <c r="O16" s="141"/>
      <c r="P16" s="141"/>
      <c r="Q16" s="141"/>
      <c r="R16" s="141">
        <f t="shared" si="2"/>
        <v>385.493295</v>
      </c>
      <c r="S16" s="141">
        <f t="shared" si="3"/>
        <v>385.493295</v>
      </c>
      <c r="T16" s="141"/>
      <c r="U16" s="141"/>
      <c r="V16" s="141"/>
      <c r="W16" s="141"/>
    </row>
    <row r="17" s="133" customFormat="1" ht="15" spans="1:23">
      <c r="A17" s="142"/>
      <c r="B17" s="143" t="s">
        <v>34</v>
      </c>
      <c r="C17" s="144"/>
      <c r="D17" s="146">
        <v>26.321176</v>
      </c>
      <c r="E17" s="146">
        <v>26.321176</v>
      </c>
      <c r="F17" s="144"/>
      <c r="G17" s="141"/>
      <c r="H17" s="148"/>
      <c r="I17" s="141"/>
      <c r="J17" s="141"/>
      <c r="K17" s="141">
        <f t="shared" si="0"/>
        <v>28.9532936</v>
      </c>
      <c r="L17" s="141">
        <f t="shared" si="1"/>
        <v>28.9532936</v>
      </c>
      <c r="M17" s="141"/>
      <c r="N17" s="141"/>
      <c r="O17" s="141"/>
      <c r="P17" s="141"/>
      <c r="Q17" s="141"/>
      <c r="R17" s="141">
        <f t="shared" si="2"/>
        <v>31.84862296</v>
      </c>
      <c r="S17" s="141">
        <f t="shared" si="3"/>
        <v>31.84862296</v>
      </c>
      <c r="T17" s="141"/>
      <c r="U17" s="141"/>
      <c r="V17" s="141"/>
      <c r="W17" s="141"/>
    </row>
    <row r="18" s="133" customFormat="1" ht="15" spans="1:23">
      <c r="A18" s="142"/>
      <c r="B18" s="143" t="s">
        <v>35</v>
      </c>
      <c r="C18" s="141"/>
      <c r="D18" s="141"/>
      <c r="E18" s="141"/>
      <c r="F18" s="141"/>
      <c r="G18" s="145">
        <v>695.134881</v>
      </c>
      <c r="H18" s="145">
        <v>695.134881</v>
      </c>
      <c r="I18" s="141"/>
      <c r="J18" s="141"/>
      <c r="K18" s="141"/>
      <c r="L18" s="141"/>
      <c r="M18" s="141"/>
      <c r="N18" s="141">
        <f t="shared" ref="N18:N32" si="4">G18*1.1</f>
        <v>764.6483691</v>
      </c>
      <c r="O18" s="141">
        <f t="shared" ref="O18:O34" si="5">H18*1.1</f>
        <v>764.6483691</v>
      </c>
      <c r="P18" s="141"/>
      <c r="Q18" s="141"/>
      <c r="R18" s="141"/>
      <c r="S18" s="141"/>
      <c r="T18" s="141"/>
      <c r="U18" s="141">
        <f t="shared" ref="U18:U32" si="6">N18*1.1</f>
        <v>841.11320601</v>
      </c>
      <c r="V18" s="141">
        <f t="shared" ref="V18:V34" si="7">O18*1.1</f>
        <v>841.11320601</v>
      </c>
      <c r="W18" s="141"/>
    </row>
    <row r="19" s="133" customFormat="1" ht="15" spans="1:23">
      <c r="A19" s="142"/>
      <c r="B19" s="143" t="s">
        <v>36</v>
      </c>
      <c r="C19" s="141"/>
      <c r="D19" s="141"/>
      <c r="E19" s="141"/>
      <c r="F19" s="141"/>
      <c r="G19" s="145">
        <v>145.49251</v>
      </c>
      <c r="H19" s="145">
        <v>145.49251</v>
      </c>
      <c r="I19" s="141"/>
      <c r="J19" s="141"/>
      <c r="K19" s="141"/>
      <c r="L19" s="141"/>
      <c r="M19" s="141"/>
      <c r="N19" s="141">
        <f t="shared" si="4"/>
        <v>160.041761</v>
      </c>
      <c r="O19" s="141">
        <f t="shared" si="5"/>
        <v>160.041761</v>
      </c>
      <c r="P19" s="141"/>
      <c r="Q19" s="141"/>
      <c r="R19" s="141"/>
      <c r="S19" s="141"/>
      <c r="T19" s="141"/>
      <c r="U19" s="141">
        <f t="shared" si="6"/>
        <v>176.0459371</v>
      </c>
      <c r="V19" s="141">
        <f t="shared" si="7"/>
        <v>176.0459371</v>
      </c>
      <c r="W19" s="141"/>
    </row>
    <row r="20" ht="15" spans="1:23">
      <c r="A20" s="142"/>
      <c r="B20" s="143" t="s">
        <v>37</v>
      </c>
      <c r="C20" s="144"/>
      <c r="D20" s="141"/>
      <c r="E20" s="144"/>
      <c r="F20" s="144"/>
      <c r="G20" s="145">
        <v>5561.940661</v>
      </c>
      <c r="H20" s="145">
        <v>5561.940661</v>
      </c>
      <c r="I20" s="141"/>
      <c r="J20" s="144"/>
      <c r="K20" s="144"/>
      <c r="L20" s="141"/>
      <c r="M20" s="144"/>
      <c r="N20" s="141">
        <f t="shared" si="4"/>
        <v>6118.1347271</v>
      </c>
      <c r="O20" s="141">
        <f t="shared" si="5"/>
        <v>6118.1347271</v>
      </c>
      <c r="P20" s="144"/>
      <c r="Q20" s="144"/>
      <c r="R20" s="144"/>
      <c r="S20" s="141"/>
      <c r="T20" s="144"/>
      <c r="U20" s="141">
        <f t="shared" si="6"/>
        <v>6729.94819981</v>
      </c>
      <c r="V20" s="141">
        <f t="shared" si="7"/>
        <v>6729.94819981</v>
      </c>
      <c r="W20" s="144"/>
    </row>
    <row r="21" ht="15" spans="1:23">
      <c r="A21" s="142"/>
      <c r="B21" s="143" t="s">
        <v>38</v>
      </c>
      <c r="C21" s="144"/>
      <c r="D21" s="141"/>
      <c r="E21" s="144"/>
      <c r="F21" s="144"/>
      <c r="G21" s="145">
        <v>294</v>
      </c>
      <c r="H21" s="145">
        <v>294</v>
      </c>
      <c r="I21" s="141"/>
      <c r="J21" s="144"/>
      <c r="K21" s="144"/>
      <c r="L21" s="141"/>
      <c r="M21" s="144"/>
      <c r="N21" s="141">
        <f t="shared" si="4"/>
        <v>323.4</v>
      </c>
      <c r="O21" s="141">
        <f t="shared" si="5"/>
        <v>323.4</v>
      </c>
      <c r="P21" s="144"/>
      <c r="Q21" s="144"/>
      <c r="R21" s="144"/>
      <c r="S21" s="141"/>
      <c r="T21" s="144"/>
      <c r="U21" s="141">
        <f t="shared" si="6"/>
        <v>355.74</v>
      </c>
      <c r="V21" s="141">
        <f t="shared" si="7"/>
        <v>355.74</v>
      </c>
      <c r="W21" s="144"/>
    </row>
    <row r="22" ht="15" spans="1:23">
      <c r="A22" s="142"/>
      <c r="B22" s="143" t="s">
        <v>39</v>
      </c>
      <c r="C22" s="144"/>
      <c r="D22" s="141"/>
      <c r="E22" s="144"/>
      <c r="F22" s="144"/>
      <c r="G22" s="145">
        <v>628.70957</v>
      </c>
      <c r="H22" s="145">
        <v>628.70957</v>
      </c>
      <c r="I22" s="141"/>
      <c r="J22" s="144"/>
      <c r="K22" s="144"/>
      <c r="L22" s="141"/>
      <c r="M22" s="144"/>
      <c r="N22" s="141">
        <f t="shared" si="4"/>
        <v>691.580527</v>
      </c>
      <c r="O22" s="141">
        <f t="shared" si="5"/>
        <v>691.580527</v>
      </c>
      <c r="P22" s="144"/>
      <c r="Q22" s="144"/>
      <c r="R22" s="144"/>
      <c r="S22" s="141"/>
      <c r="T22" s="144"/>
      <c r="U22" s="141">
        <f t="shared" si="6"/>
        <v>760.7385797</v>
      </c>
      <c r="V22" s="141">
        <f t="shared" si="7"/>
        <v>760.7385797</v>
      </c>
      <c r="W22" s="144"/>
    </row>
    <row r="23" ht="15" spans="1:23">
      <c r="A23" s="131"/>
      <c r="B23" s="143" t="s">
        <v>40</v>
      </c>
      <c r="C23" s="144"/>
      <c r="D23" s="141"/>
      <c r="E23" s="144"/>
      <c r="F23" s="144"/>
      <c r="G23" s="145">
        <v>300</v>
      </c>
      <c r="H23" s="145">
        <v>300</v>
      </c>
      <c r="I23" s="141"/>
      <c r="J23" s="144"/>
      <c r="K23" s="144"/>
      <c r="L23" s="141"/>
      <c r="M23" s="144"/>
      <c r="N23" s="141">
        <f t="shared" si="4"/>
        <v>330</v>
      </c>
      <c r="O23" s="141">
        <f t="shared" si="5"/>
        <v>330</v>
      </c>
      <c r="P23" s="144"/>
      <c r="Q23" s="144"/>
      <c r="R23" s="144"/>
      <c r="S23" s="141"/>
      <c r="T23" s="144"/>
      <c r="U23" s="141">
        <f t="shared" si="6"/>
        <v>363</v>
      </c>
      <c r="V23" s="141">
        <f t="shared" si="7"/>
        <v>363</v>
      </c>
      <c r="W23" s="144"/>
    </row>
    <row r="24" ht="15" spans="1:23">
      <c r="A24" s="131"/>
      <c r="B24" s="143" t="s">
        <v>41</v>
      </c>
      <c r="C24" s="144"/>
      <c r="D24" s="141"/>
      <c r="E24" s="144"/>
      <c r="F24" s="144"/>
      <c r="G24" s="145">
        <v>116.5</v>
      </c>
      <c r="H24" s="145">
        <v>116.5</v>
      </c>
      <c r="I24" s="141"/>
      <c r="J24" s="144"/>
      <c r="K24" s="144"/>
      <c r="L24" s="141"/>
      <c r="M24" s="144"/>
      <c r="N24" s="141">
        <f t="shared" si="4"/>
        <v>128.15</v>
      </c>
      <c r="O24" s="141">
        <f t="shared" si="5"/>
        <v>128.15</v>
      </c>
      <c r="P24" s="144"/>
      <c r="Q24" s="144"/>
      <c r="R24" s="144"/>
      <c r="S24" s="141"/>
      <c r="T24" s="144"/>
      <c r="U24" s="141">
        <f t="shared" si="6"/>
        <v>140.965</v>
      </c>
      <c r="V24" s="141">
        <f t="shared" si="7"/>
        <v>140.965</v>
      </c>
      <c r="W24" s="144"/>
    </row>
    <row r="25" ht="15" spans="1:23">
      <c r="A25" s="131"/>
      <c r="B25" s="143" t="s">
        <v>42</v>
      </c>
      <c r="C25" s="144"/>
      <c r="D25" s="141"/>
      <c r="E25" s="144"/>
      <c r="F25" s="144"/>
      <c r="G25" s="145">
        <v>30</v>
      </c>
      <c r="H25" s="145">
        <v>30</v>
      </c>
      <c r="I25" s="141"/>
      <c r="J25" s="144"/>
      <c r="K25" s="144"/>
      <c r="L25" s="141"/>
      <c r="M25" s="144"/>
      <c r="N25" s="141">
        <f t="shared" si="4"/>
        <v>33</v>
      </c>
      <c r="O25" s="141">
        <f t="shared" si="5"/>
        <v>33</v>
      </c>
      <c r="P25" s="144"/>
      <c r="Q25" s="144"/>
      <c r="R25" s="144"/>
      <c r="S25" s="141"/>
      <c r="T25" s="144"/>
      <c r="U25" s="141">
        <f t="shared" si="6"/>
        <v>36.3</v>
      </c>
      <c r="V25" s="141">
        <f t="shared" si="7"/>
        <v>36.3</v>
      </c>
      <c r="W25" s="144"/>
    </row>
    <row r="26" ht="15" spans="1:23">
      <c r="A26" s="131"/>
      <c r="B26" s="143" t="s">
        <v>43</v>
      </c>
      <c r="C26" s="144"/>
      <c r="D26" s="141"/>
      <c r="E26" s="144"/>
      <c r="F26" s="144"/>
      <c r="G26" s="145">
        <v>50</v>
      </c>
      <c r="H26" s="145">
        <v>50</v>
      </c>
      <c r="I26" s="141"/>
      <c r="J26" s="144"/>
      <c r="K26" s="144"/>
      <c r="L26" s="141"/>
      <c r="M26" s="144"/>
      <c r="N26" s="141">
        <f t="shared" si="4"/>
        <v>55</v>
      </c>
      <c r="O26" s="141">
        <f t="shared" si="5"/>
        <v>55</v>
      </c>
      <c r="P26" s="144"/>
      <c r="Q26" s="144"/>
      <c r="R26" s="144"/>
      <c r="S26" s="141"/>
      <c r="T26" s="144"/>
      <c r="U26" s="141">
        <f t="shared" si="6"/>
        <v>60.5</v>
      </c>
      <c r="V26" s="141">
        <f t="shared" si="7"/>
        <v>60.5</v>
      </c>
      <c r="W26" s="144"/>
    </row>
    <row r="27" ht="15" spans="1:23">
      <c r="A27" s="131"/>
      <c r="B27" s="143" t="s">
        <v>35</v>
      </c>
      <c r="C27" s="144"/>
      <c r="D27" s="141"/>
      <c r="E27" s="144"/>
      <c r="F27" s="144"/>
      <c r="G27" s="145">
        <v>5</v>
      </c>
      <c r="H27" s="145">
        <v>5</v>
      </c>
      <c r="I27" s="141"/>
      <c r="J27" s="144"/>
      <c r="K27" s="144"/>
      <c r="L27" s="141"/>
      <c r="M27" s="144"/>
      <c r="N27" s="141">
        <f t="shared" si="4"/>
        <v>5.5</v>
      </c>
      <c r="O27" s="141">
        <f t="shared" si="5"/>
        <v>5.5</v>
      </c>
      <c r="P27" s="144"/>
      <c r="Q27" s="144"/>
      <c r="R27" s="144"/>
      <c r="S27" s="141"/>
      <c r="T27" s="144"/>
      <c r="U27" s="141">
        <f t="shared" si="6"/>
        <v>6.05</v>
      </c>
      <c r="V27" s="141">
        <f t="shared" si="7"/>
        <v>6.05</v>
      </c>
      <c r="W27" s="144"/>
    </row>
    <row r="28" ht="15" spans="1:23">
      <c r="A28" s="131"/>
      <c r="B28" s="143" t="s">
        <v>44</v>
      </c>
      <c r="C28" s="144"/>
      <c r="D28" s="141"/>
      <c r="E28" s="144"/>
      <c r="F28" s="144"/>
      <c r="G28" s="145">
        <v>43</v>
      </c>
      <c r="H28" s="145">
        <v>43</v>
      </c>
      <c r="I28" s="141"/>
      <c r="J28" s="144"/>
      <c r="K28" s="144"/>
      <c r="L28" s="141"/>
      <c r="M28" s="144"/>
      <c r="N28" s="141">
        <f t="shared" si="4"/>
        <v>47.3</v>
      </c>
      <c r="O28" s="141">
        <f t="shared" si="5"/>
        <v>47.3</v>
      </c>
      <c r="P28" s="144"/>
      <c r="Q28" s="144"/>
      <c r="R28" s="144"/>
      <c r="S28" s="141"/>
      <c r="T28" s="144"/>
      <c r="U28" s="141">
        <f t="shared" si="6"/>
        <v>52.03</v>
      </c>
      <c r="V28" s="141">
        <f t="shared" si="7"/>
        <v>52.03</v>
      </c>
      <c r="W28" s="144"/>
    </row>
    <row r="29" ht="15" spans="1:23">
      <c r="A29" s="131"/>
      <c r="B29" s="143" t="s">
        <v>45</v>
      </c>
      <c r="C29" s="144"/>
      <c r="D29" s="141"/>
      <c r="E29" s="144"/>
      <c r="F29" s="144"/>
      <c r="G29" s="145">
        <v>944</v>
      </c>
      <c r="H29" s="145">
        <v>944</v>
      </c>
      <c r="I29" s="141"/>
      <c r="J29" s="144"/>
      <c r="K29" s="144"/>
      <c r="L29" s="141"/>
      <c r="M29" s="144"/>
      <c r="N29" s="141">
        <f t="shared" si="4"/>
        <v>1038.4</v>
      </c>
      <c r="O29" s="141">
        <f t="shared" si="5"/>
        <v>1038.4</v>
      </c>
      <c r="P29" s="144"/>
      <c r="Q29" s="144"/>
      <c r="R29" s="144"/>
      <c r="S29" s="141"/>
      <c r="T29" s="144"/>
      <c r="U29" s="141">
        <f t="shared" si="6"/>
        <v>1142.24</v>
      </c>
      <c r="V29" s="141">
        <f t="shared" si="7"/>
        <v>1142.24</v>
      </c>
      <c r="W29" s="144"/>
    </row>
    <row r="30" ht="15" spans="1:23">
      <c r="A30" s="131"/>
      <c r="B30" s="143" t="s">
        <v>46</v>
      </c>
      <c r="C30" s="144"/>
      <c r="D30" s="141"/>
      <c r="E30" s="144"/>
      <c r="F30" s="144"/>
      <c r="G30" s="145">
        <v>175</v>
      </c>
      <c r="H30" s="145">
        <v>175</v>
      </c>
      <c r="I30" s="141"/>
      <c r="J30" s="144"/>
      <c r="K30" s="144"/>
      <c r="L30" s="141"/>
      <c r="M30" s="144"/>
      <c r="N30" s="141">
        <f t="shared" si="4"/>
        <v>192.5</v>
      </c>
      <c r="O30" s="141">
        <f t="shared" si="5"/>
        <v>192.5</v>
      </c>
      <c r="P30" s="144"/>
      <c r="Q30" s="144"/>
      <c r="R30" s="144"/>
      <c r="S30" s="141"/>
      <c r="T30" s="144"/>
      <c r="U30" s="141">
        <f t="shared" si="6"/>
        <v>211.75</v>
      </c>
      <c r="V30" s="141">
        <f t="shared" si="7"/>
        <v>211.75</v>
      </c>
      <c r="W30" s="144"/>
    </row>
    <row r="31" ht="15" spans="1:23">
      <c r="A31" s="131"/>
      <c r="B31" s="143" t="s">
        <v>37</v>
      </c>
      <c r="C31" s="144"/>
      <c r="D31" s="141"/>
      <c r="E31" s="144"/>
      <c r="F31" s="144"/>
      <c r="G31" s="145">
        <v>468</v>
      </c>
      <c r="H31" s="145">
        <v>468</v>
      </c>
      <c r="I31" s="141"/>
      <c r="J31" s="144"/>
      <c r="K31" s="144"/>
      <c r="L31" s="141"/>
      <c r="M31" s="144"/>
      <c r="N31" s="141">
        <f t="shared" si="4"/>
        <v>514.8</v>
      </c>
      <c r="O31" s="141">
        <f t="shared" si="5"/>
        <v>514.8</v>
      </c>
      <c r="P31" s="144"/>
      <c r="Q31" s="144"/>
      <c r="R31" s="144"/>
      <c r="S31" s="141"/>
      <c r="T31" s="144"/>
      <c r="U31" s="141">
        <f t="shared" si="6"/>
        <v>566.28</v>
      </c>
      <c r="V31" s="141">
        <f t="shared" si="7"/>
        <v>566.28</v>
      </c>
      <c r="W31" s="144"/>
    </row>
    <row r="32" ht="15" spans="1:23">
      <c r="A32" s="131"/>
      <c r="B32" s="143" t="s">
        <v>39</v>
      </c>
      <c r="C32" s="144"/>
      <c r="D32" s="141"/>
      <c r="E32" s="144"/>
      <c r="F32" s="144"/>
      <c r="G32" s="145">
        <v>66</v>
      </c>
      <c r="H32" s="145">
        <v>66</v>
      </c>
      <c r="I32" s="141"/>
      <c r="J32" s="144"/>
      <c r="K32" s="144"/>
      <c r="L32" s="141"/>
      <c r="M32" s="144"/>
      <c r="N32" s="141">
        <f t="shared" si="4"/>
        <v>72.6</v>
      </c>
      <c r="O32" s="141">
        <f t="shared" si="5"/>
        <v>72.6</v>
      </c>
      <c r="P32" s="144"/>
      <c r="Q32" s="144"/>
      <c r="R32" s="144"/>
      <c r="S32" s="141"/>
      <c r="T32" s="144"/>
      <c r="U32" s="141">
        <f t="shared" si="6"/>
        <v>79.86</v>
      </c>
      <c r="V32" s="141">
        <f t="shared" si="7"/>
        <v>79.86</v>
      </c>
      <c r="W32" s="14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dataValidations count="1">
    <dataValidation type="list" allowBlank="1" showInputMessage="1" showErrorMessage="1" sqref="B16 B17 B8:B15 B18:B22 B23:B27 B28:B30 B31:B32">
      <formula1>[1]S_GNKM!#REF!</formula1>
    </dataValidation>
  </dataValidations>
  <printOptions horizontalCentered="1"/>
  <pageMargins left="0" right="0" top="0.984027777777778" bottom="0.590277777777778" header="0.511805555555556" footer="0.511805555555556"/>
  <pageSetup paperSize="9" scale="56" firstPageNumber="4294963191" orientation="landscape" useFirstPageNumber="1"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I11" sqref="I11"/>
    </sheetView>
  </sheetViews>
  <sheetFormatPr defaultColWidth="9" defaultRowHeight="14.25" outlineLevelCol="6"/>
  <cols>
    <col min="1" max="1" width="7.25" customWidth="1"/>
    <col min="2" max="2" width="15.625" customWidth="1"/>
    <col min="3" max="3" width="26.625" style="133" customWidth="1"/>
    <col min="4" max="4" width="24.75" customWidth="1"/>
    <col min="5" max="5" width="7.625" customWidth="1"/>
    <col min="6" max="6" width="7.875" style="134" customWidth="1"/>
    <col min="7" max="7" width="7.5" customWidth="1"/>
  </cols>
  <sheetData>
    <row r="1" ht="15" customHeight="1" spans="7:7">
      <c r="G1" s="114" t="s">
        <v>47</v>
      </c>
    </row>
    <row r="2" ht="25.5" spans="1:7">
      <c r="A2" s="115" t="s">
        <v>48</v>
      </c>
      <c r="B2" s="115"/>
      <c r="C2" s="135"/>
      <c r="D2" s="115"/>
      <c r="E2" s="115"/>
      <c r="F2" s="136"/>
      <c r="G2" s="115"/>
    </row>
    <row r="3" ht="21" customHeight="1" spans="1:2">
      <c r="A3" s="116" t="s">
        <v>10</v>
      </c>
      <c r="B3" s="116"/>
    </row>
    <row r="4" ht="21.95" customHeight="1" spans="1:7">
      <c r="A4" s="117" t="s">
        <v>49</v>
      </c>
      <c r="B4" s="117" t="s">
        <v>50</v>
      </c>
      <c r="C4" s="118" t="s">
        <v>51</v>
      </c>
      <c r="D4" s="118" t="s">
        <v>52</v>
      </c>
      <c r="E4" s="119" t="s">
        <v>53</v>
      </c>
      <c r="F4" s="137"/>
      <c r="G4" s="119"/>
    </row>
    <row r="5" ht="25.5" customHeight="1" spans="1:7">
      <c r="A5" s="117"/>
      <c r="B5" s="117"/>
      <c r="C5" s="118"/>
      <c r="D5" s="117"/>
      <c r="E5" s="120" t="s">
        <v>20</v>
      </c>
      <c r="F5" s="138" t="s">
        <v>21</v>
      </c>
      <c r="G5" s="121" t="s">
        <v>22</v>
      </c>
    </row>
    <row r="6" ht="29" customHeight="1" spans="1:7">
      <c r="A6" s="117"/>
      <c r="B6" s="117"/>
      <c r="C6" s="118"/>
      <c r="D6" s="117"/>
      <c r="E6" s="120"/>
      <c r="F6" s="138"/>
      <c r="G6" s="121"/>
    </row>
    <row r="7" ht="21" customHeight="1" spans="1:7">
      <c r="A7" s="122" t="s">
        <v>23</v>
      </c>
      <c r="B7" s="123"/>
      <c r="C7" s="124"/>
      <c r="D7" s="123"/>
      <c r="E7" s="129">
        <f>E8+E14+E20+E24</f>
        <v>9522.777622</v>
      </c>
      <c r="F7" s="129">
        <f>F8+F14+F20+F24</f>
        <v>9522.777622</v>
      </c>
      <c r="G7" s="123"/>
    </row>
    <row r="8" ht="21" customHeight="1" spans="1:7">
      <c r="A8" s="122" t="s">
        <v>54</v>
      </c>
      <c r="B8" s="123" t="s">
        <v>55</v>
      </c>
      <c r="C8" s="126"/>
      <c r="D8" s="127"/>
      <c r="E8" s="132">
        <f>SUM(E9:E13)</f>
        <v>1219.20957</v>
      </c>
      <c r="F8" s="132">
        <f>SUM(F9:F13)</f>
        <v>1219.20957</v>
      </c>
      <c r="G8" s="123"/>
    </row>
    <row r="9" ht="21" customHeight="1" spans="1:7">
      <c r="A9" s="123"/>
      <c r="B9" s="123"/>
      <c r="C9" s="124" t="s">
        <v>56</v>
      </c>
      <c r="D9" s="122" t="s">
        <v>57</v>
      </c>
      <c r="E9" s="129">
        <v>116.5</v>
      </c>
      <c r="F9" s="129">
        <v>116.5</v>
      </c>
      <c r="G9" s="123"/>
    </row>
    <row r="10" ht="21" customHeight="1" spans="1:7">
      <c r="A10" s="123"/>
      <c r="B10" s="123"/>
      <c r="C10" s="128" t="s">
        <v>58</v>
      </c>
      <c r="D10" s="122" t="s">
        <v>59</v>
      </c>
      <c r="E10" s="129">
        <v>43</v>
      </c>
      <c r="F10" s="129">
        <v>43</v>
      </c>
      <c r="G10" s="123"/>
    </row>
    <row r="11" ht="21" customHeight="1" spans="1:7">
      <c r="A11" s="123"/>
      <c r="B11" s="123"/>
      <c r="C11" s="128" t="s">
        <v>60</v>
      </c>
      <c r="D11" s="122" t="s">
        <v>61</v>
      </c>
      <c r="E11" s="129">
        <v>294</v>
      </c>
      <c r="F11" s="129">
        <v>294</v>
      </c>
      <c r="G11" s="123"/>
    </row>
    <row r="12" ht="21" customHeight="1" spans="1:7">
      <c r="A12" s="123"/>
      <c r="B12" s="123"/>
      <c r="C12" s="124" t="s">
        <v>62</v>
      </c>
      <c r="D12" s="122" t="s">
        <v>63</v>
      </c>
      <c r="E12" s="129">
        <v>628.70957</v>
      </c>
      <c r="F12" s="129">
        <v>628.70957</v>
      </c>
      <c r="G12" s="123"/>
    </row>
    <row r="13" ht="21" customHeight="1" spans="1:7">
      <c r="A13" s="123"/>
      <c r="B13" s="123"/>
      <c r="C13" s="124" t="s">
        <v>64</v>
      </c>
      <c r="D13" s="122" t="s">
        <v>65</v>
      </c>
      <c r="E13" s="129">
        <v>137</v>
      </c>
      <c r="F13" s="129">
        <v>137</v>
      </c>
      <c r="G13" s="123"/>
    </row>
    <row r="14" ht="21" customHeight="1" spans="1:7">
      <c r="A14" s="122" t="s">
        <v>66</v>
      </c>
      <c r="B14" s="123" t="s">
        <v>67</v>
      </c>
      <c r="C14" s="124"/>
      <c r="D14" s="123"/>
      <c r="E14" s="129">
        <f>SUM(E15:E19)</f>
        <v>123</v>
      </c>
      <c r="F14" s="129">
        <f>SUM(F15:F19)</f>
        <v>123</v>
      </c>
      <c r="G14" s="123"/>
    </row>
    <row r="15" ht="21" customHeight="1" spans="1:7">
      <c r="A15" s="127"/>
      <c r="B15" s="127"/>
      <c r="C15" s="128" t="s">
        <v>68</v>
      </c>
      <c r="D15" s="122" t="s">
        <v>69</v>
      </c>
      <c r="E15" s="129">
        <v>5</v>
      </c>
      <c r="F15" s="129">
        <v>5</v>
      </c>
      <c r="G15" s="123"/>
    </row>
    <row r="16" ht="21" customHeight="1" spans="1:7">
      <c r="A16" s="123"/>
      <c r="B16" s="123"/>
      <c r="C16" s="124" t="s">
        <v>70</v>
      </c>
      <c r="D16" s="122" t="s">
        <v>65</v>
      </c>
      <c r="E16" s="129">
        <v>28</v>
      </c>
      <c r="F16" s="129">
        <v>28</v>
      </c>
      <c r="G16" s="123"/>
    </row>
    <row r="17" ht="21" customHeight="1" spans="1:7">
      <c r="A17" s="123"/>
      <c r="B17" s="123"/>
      <c r="C17" s="124" t="s">
        <v>71</v>
      </c>
      <c r="D17" s="122" t="s">
        <v>65</v>
      </c>
      <c r="E17" s="129">
        <v>30</v>
      </c>
      <c r="F17" s="129">
        <v>30</v>
      </c>
      <c r="G17" s="123"/>
    </row>
    <row r="18" ht="21" customHeight="1" spans="1:7">
      <c r="A18" s="123"/>
      <c r="B18" s="123"/>
      <c r="C18" s="128" t="s">
        <v>72</v>
      </c>
      <c r="D18" s="122" t="s">
        <v>65</v>
      </c>
      <c r="E18" s="129">
        <v>10</v>
      </c>
      <c r="F18" s="129">
        <v>10</v>
      </c>
      <c r="G18" s="123"/>
    </row>
    <row r="19" ht="21" customHeight="1" spans="1:7">
      <c r="A19" s="123"/>
      <c r="B19" s="123"/>
      <c r="C19" s="128" t="s">
        <v>73</v>
      </c>
      <c r="D19" s="122" t="s">
        <v>74</v>
      </c>
      <c r="E19" s="129">
        <v>50</v>
      </c>
      <c r="F19" s="129">
        <v>50</v>
      </c>
      <c r="G19" s="123"/>
    </row>
    <row r="20" ht="21" customHeight="1" spans="1:7">
      <c r="A20" s="122" t="s">
        <v>75</v>
      </c>
      <c r="B20" s="123" t="s">
        <v>76</v>
      </c>
      <c r="C20" s="124"/>
      <c r="D20" s="123"/>
      <c r="E20" s="129">
        <f>SUM(E21:E23)</f>
        <v>6095.940661</v>
      </c>
      <c r="F20" s="129">
        <f>SUM(F21:F23)</f>
        <v>6095.940661</v>
      </c>
      <c r="G20" s="123"/>
    </row>
    <row r="21" ht="21" customHeight="1" spans="1:7">
      <c r="A21" s="127"/>
      <c r="B21" s="127"/>
      <c r="C21" s="128" t="s">
        <v>77</v>
      </c>
      <c r="D21" s="122" t="s">
        <v>78</v>
      </c>
      <c r="E21" s="129">
        <v>5561.940661</v>
      </c>
      <c r="F21" s="129">
        <v>5561.940661</v>
      </c>
      <c r="G21" s="123"/>
    </row>
    <row r="22" ht="21" customHeight="1" spans="1:7">
      <c r="A22" s="123"/>
      <c r="B22" s="123"/>
      <c r="C22" s="128" t="s">
        <v>79</v>
      </c>
      <c r="D22" s="122" t="s">
        <v>78</v>
      </c>
      <c r="E22" s="129">
        <v>468</v>
      </c>
      <c r="F22" s="129">
        <v>468</v>
      </c>
      <c r="G22" s="123"/>
    </row>
    <row r="23" ht="21" customHeight="1" spans="1:7">
      <c r="A23" s="123"/>
      <c r="B23" s="123"/>
      <c r="C23" s="124" t="s">
        <v>80</v>
      </c>
      <c r="D23" s="122" t="s">
        <v>63</v>
      </c>
      <c r="E23" s="129">
        <v>66</v>
      </c>
      <c r="F23" s="129">
        <v>66</v>
      </c>
      <c r="G23" s="123"/>
    </row>
    <row r="24" ht="21" customHeight="1" spans="1:7">
      <c r="A24" s="122" t="s">
        <v>81</v>
      </c>
      <c r="B24" s="122" t="s">
        <v>82</v>
      </c>
      <c r="C24" s="124"/>
      <c r="D24" s="123"/>
      <c r="E24" s="129">
        <f>SUM(E25:E28)</f>
        <v>2084.627391</v>
      </c>
      <c r="F24" s="129">
        <f>SUM(F25:F28)</f>
        <v>2084.627391</v>
      </c>
      <c r="G24" s="123"/>
    </row>
    <row r="25" ht="21" customHeight="1" spans="1:7">
      <c r="A25" s="127"/>
      <c r="B25" s="127"/>
      <c r="C25" s="128" t="s">
        <v>83</v>
      </c>
      <c r="D25" s="122" t="s">
        <v>84</v>
      </c>
      <c r="E25" s="129">
        <v>300</v>
      </c>
      <c r="F25" s="129">
        <v>300</v>
      </c>
      <c r="G25" s="123"/>
    </row>
    <row r="26" ht="21" customHeight="1" spans="1:7">
      <c r="A26" s="123"/>
      <c r="B26" s="123"/>
      <c r="C26" s="124" t="s">
        <v>85</v>
      </c>
      <c r="D26" s="122" t="s">
        <v>69</v>
      </c>
      <c r="E26" s="129">
        <v>695.134881</v>
      </c>
      <c r="F26" s="129">
        <v>695.134881</v>
      </c>
      <c r="G26" s="123"/>
    </row>
    <row r="27" ht="21" customHeight="1" spans="1:7">
      <c r="A27" s="123"/>
      <c r="B27" s="123"/>
      <c r="C27" s="124" t="s">
        <v>86</v>
      </c>
      <c r="D27" s="122" t="s">
        <v>87</v>
      </c>
      <c r="E27" s="129">
        <v>145.49251</v>
      </c>
      <c r="F27" s="129">
        <v>145.49251</v>
      </c>
      <c r="G27" s="123"/>
    </row>
    <row r="28" ht="28" customHeight="1" spans="1:7">
      <c r="A28" s="123"/>
      <c r="B28" s="123"/>
      <c r="C28" s="124" t="s">
        <v>88</v>
      </c>
      <c r="D28" s="122" t="s">
        <v>89</v>
      </c>
      <c r="E28" s="129">
        <v>944</v>
      </c>
      <c r="F28" s="129">
        <v>944</v>
      </c>
      <c r="G28" s="123"/>
    </row>
  </sheetData>
  <mergeCells count="9">
    <mergeCell ref="A2:G2"/>
    <mergeCell ref="E4:G4"/>
    <mergeCell ref="A4:A6"/>
    <mergeCell ref="B4:B6"/>
    <mergeCell ref="C4:C6"/>
    <mergeCell ref="D4:D6"/>
    <mergeCell ref="E5:E6"/>
    <mergeCell ref="F5:F6"/>
    <mergeCell ref="G5:G6"/>
  </mergeCells>
  <dataValidations count="1">
    <dataValidation type="list" allowBlank="1" showInputMessage="1" showErrorMessage="1" sqref="D9 D10">
      <formula1>[2]EXPFUNCID!#REF!</formula1>
    </dataValidation>
  </dataValidations>
  <printOptions horizontalCentered="1"/>
  <pageMargins left="0.38125" right="0.66875" top="0.389583333333333" bottom="0.401388888888889" header="0.271527777777778" footer="0.279166666666667"/>
  <pageSetup paperSize="9" scale="86" firstPageNumber="4294963191" orientation="landscape" useFirstPageNumber="1"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H15" sqref="H15"/>
    </sheetView>
  </sheetViews>
  <sheetFormatPr defaultColWidth="9" defaultRowHeight="14.25" outlineLevelCol="6"/>
  <cols>
    <col min="1" max="1" width="6.875" customWidth="1"/>
    <col min="2" max="2" width="15.375" customWidth="1"/>
    <col min="3" max="3" width="27" customWidth="1"/>
    <col min="4" max="4" width="25.125" customWidth="1"/>
    <col min="5" max="5" width="7.875" customWidth="1"/>
    <col min="6" max="6" width="10.25" customWidth="1"/>
    <col min="7" max="7" width="7.5" customWidth="1"/>
    <col min="8" max="8" width="12.625"/>
  </cols>
  <sheetData>
    <row r="1" spans="7:7">
      <c r="G1" s="114" t="s">
        <v>90</v>
      </c>
    </row>
    <row r="2" ht="25.5" spans="1:7">
      <c r="A2" s="115" t="s">
        <v>91</v>
      </c>
      <c r="B2" s="115"/>
      <c r="C2" s="115"/>
      <c r="D2" s="115"/>
      <c r="E2" s="115"/>
      <c r="F2" s="115"/>
      <c r="G2" s="115"/>
    </row>
    <row r="3" spans="1:2">
      <c r="A3" s="116" t="s">
        <v>10</v>
      </c>
      <c r="B3" s="116"/>
    </row>
    <row r="4" ht="21.95" customHeight="1" spans="1:7">
      <c r="A4" s="117" t="s">
        <v>49</v>
      </c>
      <c r="B4" s="117" t="s">
        <v>50</v>
      </c>
      <c r="C4" s="117" t="s">
        <v>51</v>
      </c>
      <c r="D4" s="118" t="s">
        <v>52</v>
      </c>
      <c r="E4" s="119" t="s">
        <v>53</v>
      </c>
      <c r="F4" s="119"/>
      <c r="G4" s="119"/>
    </row>
    <row r="5" ht="25.5" customHeight="1" spans="1:7">
      <c r="A5" s="117"/>
      <c r="B5" s="117"/>
      <c r="C5" s="117"/>
      <c r="D5" s="117"/>
      <c r="E5" s="120" t="s">
        <v>20</v>
      </c>
      <c r="F5" s="121" t="s">
        <v>21</v>
      </c>
      <c r="G5" s="121" t="s">
        <v>22</v>
      </c>
    </row>
    <row r="6" ht="40.5" customHeight="1" spans="1:7">
      <c r="A6" s="117"/>
      <c r="B6" s="117"/>
      <c r="C6" s="117"/>
      <c r="D6" s="117"/>
      <c r="E6" s="120"/>
      <c r="F6" s="121"/>
      <c r="G6" s="121"/>
    </row>
    <row r="7" ht="21" customHeight="1" spans="1:7">
      <c r="A7" s="122" t="s">
        <v>23</v>
      </c>
      <c r="B7" s="123"/>
      <c r="C7" s="124"/>
      <c r="D7" s="123"/>
      <c r="E7" s="129">
        <f>E8+E14+E20+E24</f>
        <v>10475.0553842</v>
      </c>
      <c r="F7" s="129">
        <f>F8+F14+F20+F24</f>
        <v>10475.0553842</v>
      </c>
      <c r="G7" s="123"/>
    </row>
    <row r="8" ht="21" customHeight="1" spans="1:7">
      <c r="A8" s="123" t="s">
        <v>92</v>
      </c>
      <c r="B8" s="123" t="s">
        <v>93</v>
      </c>
      <c r="C8" s="130"/>
      <c r="D8" s="131"/>
      <c r="E8" s="132">
        <f>SUM(E9:E13)</f>
        <v>1341.130527</v>
      </c>
      <c r="F8" s="132">
        <f>SUM(F9:F13)</f>
        <v>1341.130527</v>
      </c>
      <c r="G8" s="123"/>
    </row>
    <row r="9" ht="21" customHeight="1" spans="1:7">
      <c r="A9" s="123"/>
      <c r="B9" s="123"/>
      <c r="C9" s="124" t="s">
        <v>94</v>
      </c>
      <c r="D9" s="123" t="s">
        <v>95</v>
      </c>
      <c r="E9" s="125">
        <v>128.15</v>
      </c>
      <c r="F9" s="125">
        <v>128.15</v>
      </c>
      <c r="G9" s="123"/>
    </row>
    <row r="10" ht="21" customHeight="1" spans="1:7">
      <c r="A10" s="123"/>
      <c r="B10" s="123"/>
      <c r="C10" s="124" t="s">
        <v>58</v>
      </c>
      <c r="D10" s="123" t="s">
        <v>96</v>
      </c>
      <c r="E10" s="125">
        <v>47.3</v>
      </c>
      <c r="F10" s="125">
        <v>47.3</v>
      </c>
      <c r="G10" s="123"/>
    </row>
    <row r="11" ht="21" customHeight="1" spans="1:7">
      <c r="A11" s="123"/>
      <c r="B11" s="123"/>
      <c r="C11" s="124" t="s">
        <v>60</v>
      </c>
      <c r="D11" s="123" t="s">
        <v>97</v>
      </c>
      <c r="E11" s="125">
        <v>323.4</v>
      </c>
      <c r="F11" s="125">
        <v>323.4</v>
      </c>
      <c r="G11" s="123"/>
    </row>
    <row r="12" ht="21" customHeight="1" spans="1:7">
      <c r="A12" s="123"/>
      <c r="B12" s="123"/>
      <c r="C12" s="124" t="s">
        <v>98</v>
      </c>
      <c r="D12" s="123" t="s">
        <v>99</v>
      </c>
      <c r="E12" s="125">
        <v>691.580527</v>
      </c>
      <c r="F12" s="125">
        <v>691.580527</v>
      </c>
      <c r="G12" s="123"/>
    </row>
    <row r="13" ht="21" customHeight="1" spans="1:7">
      <c r="A13" s="123"/>
      <c r="B13" s="123"/>
      <c r="C13" s="124" t="s">
        <v>100</v>
      </c>
      <c r="D13" s="123" t="s">
        <v>101</v>
      </c>
      <c r="E13" s="125">
        <v>150.7</v>
      </c>
      <c r="F13" s="125">
        <v>150.7</v>
      </c>
      <c r="G13" s="123"/>
    </row>
    <row r="14" ht="21" customHeight="1" spans="1:7">
      <c r="A14" s="123" t="s">
        <v>102</v>
      </c>
      <c r="B14" s="123" t="s">
        <v>103</v>
      </c>
      <c r="C14" s="124"/>
      <c r="D14" s="123"/>
      <c r="E14" s="125">
        <v>135.3</v>
      </c>
      <c r="F14" s="125">
        <v>135.3</v>
      </c>
      <c r="G14" s="123"/>
    </row>
    <row r="15" ht="21" customHeight="1" spans="1:7">
      <c r="A15" s="131"/>
      <c r="B15" s="131"/>
      <c r="C15" s="124" t="s">
        <v>68</v>
      </c>
      <c r="D15" s="123" t="s">
        <v>104</v>
      </c>
      <c r="E15" s="125">
        <v>5.5</v>
      </c>
      <c r="F15" s="125">
        <v>5.5</v>
      </c>
      <c r="G15" s="123"/>
    </row>
    <row r="16" ht="21" customHeight="1" spans="1:7">
      <c r="A16" s="123"/>
      <c r="B16" s="123"/>
      <c r="C16" s="124" t="s">
        <v>105</v>
      </c>
      <c r="D16" s="123" t="s">
        <v>101</v>
      </c>
      <c r="E16" s="125">
        <v>30.8</v>
      </c>
      <c r="F16" s="125">
        <v>30.8</v>
      </c>
      <c r="G16" s="123"/>
    </row>
    <row r="17" ht="21" customHeight="1" spans="1:7">
      <c r="A17" s="123"/>
      <c r="B17" s="123"/>
      <c r="C17" s="124" t="s">
        <v>106</v>
      </c>
      <c r="D17" s="123" t="s">
        <v>101</v>
      </c>
      <c r="E17" s="125">
        <v>33</v>
      </c>
      <c r="F17" s="125">
        <v>33</v>
      </c>
      <c r="G17" s="123"/>
    </row>
    <row r="18" ht="21" customHeight="1" spans="1:7">
      <c r="A18" s="123"/>
      <c r="B18" s="123"/>
      <c r="C18" s="124" t="s">
        <v>72</v>
      </c>
      <c r="D18" s="123" t="s">
        <v>101</v>
      </c>
      <c r="E18" s="125">
        <v>11</v>
      </c>
      <c r="F18" s="125">
        <v>11</v>
      </c>
      <c r="G18" s="123"/>
    </row>
    <row r="19" ht="21" customHeight="1" spans="1:7">
      <c r="A19" s="123"/>
      <c r="B19" s="123"/>
      <c r="C19" s="124" t="s">
        <v>73</v>
      </c>
      <c r="D19" s="123" t="s">
        <v>107</v>
      </c>
      <c r="E19" s="125">
        <v>55</v>
      </c>
      <c r="F19" s="125">
        <v>55</v>
      </c>
      <c r="G19" s="123"/>
    </row>
    <row r="20" ht="21" customHeight="1" spans="1:7">
      <c r="A20" s="123" t="s">
        <v>108</v>
      </c>
      <c r="B20" s="123" t="s">
        <v>109</v>
      </c>
      <c r="C20" s="124"/>
      <c r="D20" s="123"/>
      <c r="E20" s="125">
        <v>6705.5347271</v>
      </c>
      <c r="F20" s="125">
        <v>6705.5347271</v>
      </c>
      <c r="G20" s="123"/>
    </row>
    <row r="21" ht="21" customHeight="1" spans="1:7">
      <c r="A21" s="131"/>
      <c r="B21" s="131"/>
      <c r="C21" s="124" t="s">
        <v>77</v>
      </c>
      <c r="D21" s="123" t="s">
        <v>110</v>
      </c>
      <c r="E21" s="125">
        <v>6118.1347271</v>
      </c>
      <c r="F21" s="125">
        <v>6118.1347271</v>
      </c>
      <c r="G21" s="123"/>
    </row>
    <row r="22" ht="21" customHeight="1" spans="1:7">
      <c r="A22" s="123"/>
      <c r="B22" s="123"/>
      <c r="C22" s="124" t="s">
        <v>79</v>
      </c>
      <c r="D22" s="123" t="s">
        <v>110</v>
      </c>
      <c r="E22" s="125">
        <v>514.8</v>
      </c>
      <c r="F22" s="125">
        <v>514.8</v>
      </c>
      <c r="G22" s="123"/>
    </row>
    <row r="23" ht="21" customHeight="1" spans="1:7">
      <c r="A23" s="123"/>
      <c r="B23" s="123"/>
      <c r="C23" s="124" t="s">
        <v>80</v>
      </c>
      <c r="D23" s="123" t="s">
        <v>99</v>
      </c>
      <c r="E23" s="125">
        <v>72.6</v>
      </c>
      <c r="F23" s="125">
        <v>72.6</v>
      </c>
      <c r="G23" s="123"/>
    </row>
    <row r="24" ht="21" customHeight="1" spans="1:7">
      <c r="A24" s="123" t="s">
        <v>111</v>
      </c>
      <c r="B24" s="123" t="s">
        <v>82</v>
      </c>
      <c r="C24" s="124"/>
      <c r="D24" s="123"/>
      <c r="E24" s="125">
        <v>2293.0901301</v>
      </c>
      <c r="F24" s="125">
        <v>2293.0901301</v>
      </c>
      <c r="G24" s="123"/>
    </row>
    <row r="25" ht="21" customHeight="1" spans="1:7">
      <c r="A25" s="131"/>
      <c r="B25" s="131"/>
      <c r="C25" s="124" t="s">
        <v>83</v>
      </c>
      <c r="D25" s="123" t="s">
        <v>112</v>
      </c>
      <c r="E25" s="125">
        <v>330</v>
      </c>
      <c r="F25" s="125">
        <v>330</v>
      </c>
      <c r="G25" s="123"/>
    </row>
    <row r="26" ht="21" customHeight="1" spans="1:7">
      <c r="A26" s="123"/>
      <c r="B26" s="123"/>
      <c r="C26" s="124" t="s">
        <v>113</v>
      </c>
      <c r="D26" s="123" t="s">
        <v>104</v>
      </c>
      <c r="E26" s="125">
        <v>764.6483691</v>
      </c>
      <c r="F26" s="125">
        <v>764.6483691</v>
      </c>
      <c r="G26" s="123"/>
    </row>
    <row r="27" ht="21" customHeight="1" spans="1:7">
      <c r="A27" s="123"/>
      <c r="B27" s="123"/>
      <c r="C27" s="124" t="s">
        <v>114</v>
      </c>
      <c r="D27" s="123" t="s">
        <v>115</v>
      </c>
      <c r="E27" s="125">
        <v>160.041761</v>
      </c>
      <c r="F27" s="125">
        <v>160.041761</v>
      </c>
      <c r="G27" s="123"/>
    </row>
    <row r="28" ht="27" customHeight="1" spans="1:7">
      <c r="A28" s="123"/>
      <c r="B28" s="123"/>
      <c r="C28" s="124" t="s">
        <v>116</v>
      </c>
      <c r="D28" s="123" t="s">
        <v>117</v>
      </c>
      <c r="E28" s="125">
        <v>1038.4</v>
      </c>
      <c r="F28" s="125">
        <v>1038.4</v>
      </c>
      <c r="G28" s="123"/>
    </row>
  </sheetData>
  <mergeCells count="9">
    <mergeCell ref="A2:G2"/>
    <mergeCell ref="E4:G4"/>
    <mergeCell ref="A4:A6"/>
    <mergeCell ref="B4:B6"/>
    <mergeCell ref="C4:C6"/>
    <mergeCell ref="D4:D6"/>
    <mergeCell ref="E5:E6"/>
    <mergeCell ref="F5:F6"/>
    <mergeCell ref="G5:G6"/>
  </mergeCells>
  <dataValidations count="1">
    <dataValidation type="list" allowBlank="1" showInputMessage="1" showErrorMessage="1" sqref="D9 D10">
      <formula1>[2]EXPFUNCID!#REF!</formula1>
    </dataValidation>
  </dataValidations>
  <printOptions horizontalCentered="1"/>
  <pageMargins left="0.38125" right="0.66875" top="0.389583333333333" bottom="0.401388888888889" header="0.271527777777778" footer="0.279166666666667"/>
  <pageSetup paperSize="9" scale="86" firstPageNumber="4294963191" orientation="landscape" useFirstPageNumber="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B13" sqref="B13"/>
    </sheetView>
  </sheetViews>
  <sheetFormatPr defaultColWidth="9" defaultRowHeight="14.25" outlineLevelCol="6"/>
  <cols>
    <col min="1" max="1" width="6.875" customWidth="1"/>
    <col min="2" max="2" width="16.125" customWidth="1"/>
    <col min="3" max="3" width="27.875" customWidth="1"/>
    <col min="4" max="4" width="25.75" customWidth="1"/>
    <col min="5" max="5" width="10.125" customWidth="1"/>
    <col min="6" max="6" width="9.125" customWidth="1"/>
    <col min="7" max="7" width="7.375" customWidth="1"/>
    <col min="8" max="8" width="12.625"/>
  </cols>
  <sheetData>
    <row r="1" spans="7:7">
      <c r="G1" s="114" t="s">
        <v>118</v>
      </c>
    </row>
    <row r="2" ht="25.5" spans="1:7">
      <c r="A2" s="115" t="s">
        <v>119</v>
      </c>
      <c r="B2" s="115"/>
      <c r="C2" s="115"/>
      <c r="D2" s="115"/>
      <c r="E2" s="115"/>
      <c r="F2" s="115"/>
      <c r="G2" s="115"/>
    </row>
    <row r="3" spans="1:2">
      <c r="A3" s="116" t="s">
        <v>10</v>
      </c>
      <c r="B3" s="116"/>
    </row>
    <row r="4" ht="21.95" customHeight="1" spans="1:7">
      <c r="A4" s="117" t="s">
        <v>49</v>
      </c>
      <c r="B4" s="117" t="s">
        <v>50</v>
      </c>
      <c r="C4" s="117" t="s">
        <v>51</v>
      </c>
      <c r="D4" s="118" t="s">
        <v>52</v>
      </c>
      <c r="E4" s="119" t="s">
        <v>53</v>
      </c>
      <c r="F4" s="119"/>
      <c r="G4" s="119"/>
    </row>
    <row r="5" ht="25.5" customHeight="1" spans="1:7">
      <c r="A5" s="117"/>
      <c r="B5" s="117"/>
      <c r="C5" s="117"/>
      <c r="D5" s="117"/>
      <c r="E5" s="120" t="s">
        <v>20</v>
      </c>
      <c r="F5" s="121" t="s">
        <v>21</v>
      </c>
      <c r="G5" s="121" t="s">
        <v>22</v>
      </c>
    </row>
    <row r="6" ht="40.5" customHeight="1" spans="1:7">
      <c r="A6" s="117"/>
      <c r="B6" s="117"/>
      <c r="C6" s="117"/>
      <c r="D6" s="117"/>
      <c r="E6" s="120"/>
      <c r="F6" s="121"/>
      <c r="G6" s="121"/>
    </row>
    <row r="7" ht="21" customHeight="1" spans="1:7">
      <c r="A7" s="122" t="s">
        <v>23</v>
      </c>
      <c r="B7" s="123"/>
      <c r="C7" s="124"/>
      <c r="D7" s="123"/>
      <c r="E7" s="125">
        <v>11522.56092262</v>
      </c>
      <c r="F7" s="125">
        <v>11522.56092262</v>
      </c>
      <c r="G7" s="123"/>
    </row>
    <row r="8" ht="21" customHeight="1" spans="1:7">
      <c r="A8" s="122" t="s">
        <v>54</v>
      </c>
      <c r="B8" s="123" t="s">
        <v>55</v>
      </c>
      <c r="C8" s="126"/>
      <c r="D8" s="127"/>
      <c r="E8" s="125">
        <v>1475.2435797</v>
      </c>
      <c r="F8" s="125">
        <v>1475.2435797</v>
      </c>
      <c r="G8" s="123"/>
    </row>
    <row r="9" ht="21" customHeight="1" spans="1:7">
      <c r="A9" s="123"/>
      <c r="B9" s="123"/>
      <c r="C9" s="124" t="s">
        <v>56</v>
      </c>
      <c r="D9" s="122" t="s">
        <v>57</v>
      </c>
      <c r="E9" s="125">
        <v>140.965</v>
      </c>
      <c r="F9" s="125">
        <v>140.965</v>
      </c>
      <c r="G9" s="123"/>
    </row>
    <row r="10" ht="21" customHeight="1" spans="1:7">
      <c r="A10" s="123"/>
      <c r="B10" s="123"/>
      <c r="C10" s="128" t="s">
        <v>58</v>
      </c>
      <c r="D10" s="122" t="s">
        <v>59</v>
      </c>
      <c r="E10" s="125">
        <v>52.03</v>
      </c>
      <c r="F10" s="125">
        <v>52.03</v>
      </c>
      <c r="G10" s="123"/>
    </row>
    <row r="11" ht="21" customHeight="1" spans="1:7">
      <c r="A11" s="123"/>
      <c r="B11" s="123"/>
      <c r="C11" s="128" t="s">
        <v>60</v>
      </c>
      <c r="D11" s="122" t="s">
        <v>61</v>
      </c>
      <c r="E11" s="125">
        <v>355.74</v>
      </c>
      <c r="F11" s="125">
        <v>355.74</v>
      </c>
      <c r="G11" s="123"/>
    </row>
    <row r="12" ht="21" customHeight="1" spans="1:7">
      <c r="A12" s="123"/>
      <c r="B12" s="123"/>
      <c r="C12" s="124" t="s">
        <v>62</v>
      </c>
      <c r="D12" s="122" t="s">
        <v>63</v>
      </c>
      <c r="E12" s="125">
        <v>760.7385797</v>
      </c>
      <c r="F12" s="125">
        <v>760.7385797</v>
      </c>
      <c r="G12" s="123"/>
    </row>
    <row r="13" ht="21" customHeight="1" spans="1:7">
      <c r="A13" s="123"/>
      <c r="B13" s="123"/>
      <c r="C13" s="124" t="s">
        <v>64</v>
      </c>
      <c r="D13" s="122" t="s">
        <v>65</v>
      </c>
      <c r="E13" s="125">
        <v>165.77</v>
      </c>
      <c r="F13" s="125">
        <v>165.77</v>
      </c>
      <c r="G13" s="123"/>
    </row>
    <row r="14" ht="21" customHeight="1" spans="1:7">
      <c r="A14" s="122" t="s">
        <v>66</v>
      </c>
      <c r="B14" s="123" t="s">
        <v>67</v>
      </c>
      <c r="C14" s="124"/>
      <c r="D14" s="123"/>
      <c r="E14" s="125">
        <v>148.83</v>
      </c>
      <c r="F14" s="125">
        <v>148.83</v>
      </c>
      <c r="G14" s="123"/>
    </row>
    <row r="15" ht="21" customHeight="1" spans="1:7">
      <c r="A15" s="127"/>
      <c r="B15" s="127"/>
      <c r="C15" s="128" t="s">
        <v>68</v>
      </c>
      <c r="D15" s="122" t="s">
        <v>69</v>
      </c>
      <c r="E15" s="125">
        <v>6.05</v>
      </c>
      <c r="F15" s="125">
        <v>6.05</v>
      </c>
      <c r="G15" s="123"/>
    </row>
    <row r="16" ht="21" customHeight="1" spans="1:7">
      <c r="A16" s="123"/>
      <c r="B16" s="123"/>
      <c r="C16" s="124" t="s">
        <v>70</v>
      </c>
      <c r="D16" s="122" t="s">
        <v>65</v>
      </c>
      <c r="E16" s="125">
        <v>33.88</v>
      </c>
      <c r="F16" s="125">
        <v>33.88</v>
      </c>
      <c r="G16" s="123"/>
    </row>
    <row r="17" ht="21" customHeight="1" spans="1:7">
      <c r="A17" s="123"/>
      <c r="B17" s="123"/>
      <c r="C17" s="124" t="s">
        <v>71</v>
      </c>
      <c r="D17" s="122" t="s">
        <v>65</v>
      </c>
      <c r="E17" s="125">
        <v>36.3</v>
      </c>
      <c r="F17" s="125">
        <v>36.3</v>
      </c>
      <c r="G17" s="123"/>
    </row>
    <row r="18" ht="21" customHeight="1" spans="1:7">
      <c r="A18" s="123"/>
      <c r="B18" s="123"/>
      <c r="C18" s="128" t="s">
        <v>72</v>
      </c>
      <c r="D18" s="122" t="s">
        <v>65</v>
      </c>
      <c r="E18" s="125">
        <v>12.1</v>
      </c>
      <c r="F18" s="125">
        <v>12.1</v>
      </c>
      <c r="G18" s="123"/>
    </row>
    <row r="19" ht="21" customHeight="1" spans="1:7">
      <c r="A19" s="123"/>
      <c r="B19" s="123"/>
      <c r="C19" s="128" t="s">
        <v>73</v>
      </c>
      <c r="D19" s="122" t="s">
        <v>74</v>
      </c>
      <c r="E19" s="125">
        <v>60.5</v>
      </c>
      <c r="F19" s="125">
        <v>60.5</v>
      </c>
      <c r="G19" s="123"/>
    </row>
    <row r="20" ht="21" customHeight="1" spans="1:7">
      <c r="A20" s="122" t="s">
        <v>75</v>
      </c>
      <c r="B20" s="123" t="s">
        <v>76</v>
      </c>
      <c r="C20" s="124"/>
      <c r="D20" s="123"/>
      <c r="E20" s="125">
        <v>7376.08819981</v>
      </c>
      <c r="F20" s="125">
        <v>7376.08819981</v>
      </c>
      <c r="G20" s="123"/>
    </row>
    <row r="21" ht="21" customHeight="1" spans="1:7">
      <c r="A21" s="127"/>
      <c r="B21" s="127"/>
      <c r="C21" s="128" t="s">
        <v>77</v>
      </c>
      <c r="D21" s="122" t="s">
        <v>78</v>
      </c>
      <c r="E21" s="125">
        <v>6729.94819981</v>
      </c>
      <c r="F21" s="125">
        <v>6729.94819981</v>
      </c>
      <c r="G21" s="123"/>
    </row>
    <row r="22" ht="21" customHeight="1" spans="1:7">
      <c r="A22" s="123"/>
      <c r="B22" s="123"/>
      <c r="C22" s="128" t="s">
        <v>79</v>
      </c>
      <c r="D22" s="122" t="s">
        <v>78</v>
      </c>
      <c r="E22" s="125">
        <v>566.28</v>
      </c>
      <c r="F22" s="125">
        <v>566.28</v>
      </c>
      <c r="G22" s="123"/>
    </row>
    <row r="23" ht="21" customHeight="1" spans="1:7">
      <c r="A23" s="123"/>
      <c r="B23" s="123"/>
      <c r="C23" s="124" t="s">
        <v>80</v>
      </c>
      <c r="D23" s="122" t="s">
        <v>63</v>
      </c>
      <c r="E23" s="125">
        <v>79.86</v>
      </c>
      <c r="F23" s="125">
        <v>79.86</v>
      </c>
      <c r="G23" s="123"/>
    </row>
    <row r="24" ht="21" customHeight="1" spans="1:7">
      <c r="A24" s="122" t="s">
        <v>81</v>
      </c>
      <c r="B24" s="122" t="s">
        <v>82</v>
      </c>
      <c r="C24" s="124"/>
      <c r="D24" s="123"/>
      <c r="E24" s="125">
        <v>2522.39914311</v>
      </c>
      <c r="F24" s="125">
        <v>2522.39914311</v>
      </c>
      <c r="G24" s="123"/>
    </row>
    <row r="25" ht="21" customHeight="1" spans="1:7">
      <c r="A25" s="127"/>
      <c r="B25" s="127"/>
      <c r="C25" s="128" t="s">
        <v>83</v>
      </c>
      <c r="D25" s="122" t="s">
        <v>84</v>
      </c>
      <c r="E25" s="125">
        <v>363</v>
      </c>
      <c r="F25" s="125">
        <v>363</v>
      </c>
      <c r="G25" s="123"/>
    </row>
    <row r="26" ht="21" customHeight="1" spans="1:7">
      <c r="A26" s="123"/>
      <c r="B26" s="123"/>
      <c r="C26" s="124" t="s">
        <v>85</v>
      </c>
      <c r="D26" s="122" t="s">
        <v>69</v>
      </c>
      <c r="E26" s="125">
        <v>841.11320601</v>
      </c>
      <c r="F26" s="125">
        <v>841.11320601</v>
      </c>
      <c r="G26" s="123"/>
    </row>
    <row r="27" ht="21" customHeight="1" spans="1:7">
      <c r="A27" s="123"/>
      <c r="B27" s="123"/>
      <c r="C27" s="124" t="s">
        <v>86</v>
      </c>
      <c r="D27" s="122" t="s">
        <v>87</v>
      </c>
      <c r="E27" s="125">
        <v>176.0459371</v>
      </c>
      <c r="F27" s="125">
        <v>176.0459371</v>
      </c>
      <c r="G27" s="123"/>
    </row>
    <row r="28" ht="28" customHeight="1" spans="1:7">
      <c r="A28" s="123"/>
      <c r="B28" s="123"/>
      <c r="C28" s="124" t="s">
        <v>88</v>
      </c>
      <c r="D28" s="122" t="s">
        <v>89</v>
      </c>
      <c r="E28" s="125">
        <v>1142.24</v>
      </c>
      <c r="F28" s="125">
        <v>1142.24</v>
      </c>
      <c r="G28" s="123"/>
    </row>
  </sheetData>
  <mergeCells count="9">
    <mergeCell ref="A2:G2"/>
    <mergeCell ref="E4:G4"/>
    <mergeCell ref="A4:A6"/>
    <mergeCell ref="B4:B6"/>
    <mergeCell ref="C4:C6"/>
    <mergeCell ref="D4:D6"/>
    <mergeCell ref="E5:E6"/>
    <mergeCell ref="F5:F6"/>
    <mergeCell ref="G5:G6"/>
  </mergeCells>
  <dataValidations count="1">
    <dataValidation type="list" allowBlank="1" showInputMessage="1" showErrorMessage="1" sqref="D9 D10">
      <formula1>[2]EXPFUNCID!#REF!</formula1>
    </dataValidation>
  </dataValidations>
  <printOptions horizontalCentered="1"/>
  <pageMargins left="0.38125" right="0.66875" top="0.389583333333333" bottom="0.401388888888889" header="0.271527777777778" footer="0.279166666666667"/>
  <pageSetup paperSize="9" scale="85" firstPageNumber="4294963191" orientation="landscape" useFirstPageNumber="1"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T29" sqref="T29"/>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120</v>
      </c>
      <c r="B1" s="97"/>
      <c r="C1" s="97"/>
      <c r="D1" s="97"/>
      <c r="E1" s="97"/>
      <c r="F1" s="97"/>
    </row>
    <row r="2" ht="28.5" customHeight="1" spans="1:21">
      <c r="A2" s="98" t="s">
        <v>121</v>
      </c>
      <c r="B2" s="98"/>
      <c r="C2" s="98"/>
      <c r="D2" s="98"/>
      <c r="E2" s="98"/>
      <c r="F2" s="98"/>
      <c r="G2" s="98"/>
      <c r="H2" s="98"/>
      <c r="I2" s="98"/>
      <c r="J2" s="98"/>
      <c r="K2" s="98"/>
      <c r="L2" s="98"/>
      <c r="M2" s="98"/>
      <c r="N2" s="98"/>
      <c r="O2" s="98"/>
      <c r="P2" s="98"/>
      <c r="Q2" s="98"/>
      <c r="R2" s="98"/>
      <c r="S2" s="98"/>
      <c r="T2" s="98"/>
      <c r="U2" s="98"/>
    </row>
    <row r="3" ht="21" customHeight="1" spans="20:20">
      <c r="T3" s="4" t="s">
        <v>11</v>
      </c>
    </row>
    <row r="4" s="96" customFormat="1" ht="21.75" customHeight="1" spans="1:21">
      <c r="A4" s="99" t="s">
        <v>122</v>
      </c>
      <c r="B4" s="99" t="s">
        <v>123</v>
      </c>
      <c r="C4" s="99" t="s">
        <v>124</v>
      </c>
      <c r="D4" s="99" t="s">
        <v>125</v>
      </c>
      <c r="E4" s="100" t="s">
        <v>126</v>
      </c>
      <c r="F4" s="100" t="s">
        <v>127</v>
      </c>
      <c r="G4" s="100" t="s">
        <v>128</v>
      </c>
      <c r="H4" s="100"/>
      <c r="I4" s="108" t="s">
        <v>129</v>
      </c>
      <c r="J4" s="109"/>
      <c r="K4" s="109"/>
      <c r="L4" s="109"/>
      <c r="M4" s="109"/>
      <c r="N4" s="109"/>
      <c r="O4" s="110"/>
      <c r="P4" s="110"/>
      <c r="Q4" s="110"/>
      <c r="R4" s="110"/>
      <c r="S4" s="110"/>
      <c r="T4" s="110"/>
      <c r="U4" s="111"/>
    </row>
    <row r="5" s="96" customFormat="1" ht="28.5" customHeight="1" spans="1:21">
      <c r="A5" s="101"/>
      <c r="B5" s="101"/>
      <c r="C5" s="101"/>
      <c r="D5" s="101"/>
      <c r="E5" s="100"/>
      <c r="F5" s="100"/>
      <c r="G5" s="100" t="s">
        <v>18</v>
      </c>
      <c r="H5" s="102" t="s">
        <v>19</v>
      </c>
      <c r="I5" s="100" t="s">
        <v>17</v>
      </c>
      <c r="J5" s="100" t="s">
        <v>130</v>
      </c>
      <c r="K5" s="100" t="s">
        <v>131</v>
      </c>
      <c r="L5" s="100" t="s">
        <v>132</v>
      </c>
      <c r="M5" s="100" t="s">
        <v>133</v>
      </c>
      <c r="N5" s="100" t="s">
        <v>134</v>
      </c>
      <c r="O5" s="111" t="s">
        <v>135</v>
      </c>
      <c r="P5" s="100" t="s">
        <v>136</v>
      </c>
      <c r="Q5" s="100" t="s">
        <v>137</v>
      </c>
      <c r="R5" s="100" t="s">
        <v>138</v>
      </c>
      <c r="S5" s="100" t="s">
        <v>139</v>
      </c>
      <c r="T5" s="100" t="s">
        <v>140</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141</v>
      </c>
      <c r="U6" s="100" t="s">
        <v>142</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143</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144</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35" sqref="O35"/>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145</v>
      </c>
    </row>
    <row r="2" ht="28.5" customHeight="1" spans="1:11">
      <c r="A2" s="89" t="s">
        <v>146</v>
      </c>
      <c r="B2" s="89"/>
      <c r="C2" s="89"/>
      <c r="D2" s="89"/>
      <c r="E2" s="89"/>
      <c r="F2" s="89"/>
      <c r="G2" s="89"/>
      <c r="H2" s="89"/>
      <c r="I2" s="89"/>
      <c r="J2" s="89"/>
      <c r="K2" s="89"/>
    </row>
    <row r="3" ht="21" customHeight="1" spans="1:10">
      <c r="A3" s="4" t="s">
        <v>147</v>
      </c>
      <c r="J3" s="4" t="s">
        <v>11</v>
      </c>
    </row>
    <row r="4" spans="1:11">
      <c r="A4" s="90" t="s">
        <v>148</v>
      </c>
      <c r="B4" s="90" t="s">
        <v>149</v>
      </c>
      <c r="C4" s="90" t="s">
        <v>150</v>
      </c>
      <c r="D4" s="90" t="s">
        <v>151</v>
      </c>
      <c r="E4" s="90" t="s">
        <v>152</v>
      </c>
      <c r="F4" s="90" t="s">
        <v>153</v>
      </c>
      <c r="G4" s="90" t="s">
        <v>126</v>
      </c>
      <c r="H4" s="90" t="s">
        <v>127</v>
      </c>
      <c r="I4" s="90"/>
      <c r="J4" s="90"/>
      <c r="K4" s="90"/>
    </row>
    <row r="5" ht="28.5" spans="1:11">
      <c r="A5" s="90"/>
      <c r="B5" s="90"/>
      <c r="C5" s="90"/>
      <c r="D5" s="90"/>
      <c r="E5" s="90"/>
      <c r="F5" s="90"/>
      <c r="G5" s="90"/>
      <c r="H5" s="91" t="s">
        <v>17</v>
      </c>
      <c r="I5" s="91" t="s">
        <v>130</v>
      </c>
      <c r="J5" s="95" t="s">
        <v>141</v>
      </c>
      <c r="K5" s="91" t="s">
        <v>154</v>
      </c>
    </row>
    <row r="6" spans="1:11">
      <c r="A6" s="91"/>
      <c r="B6" s="91" t="s">
        <v>18</v>
      </c>
      <c r="C6" s="91"/>
      <c r="D6" s="92"/>
      <c r="E6" s="92"/>
      <c r="F6" s="92"/>
      <c r="G6" s="92"/>
      <c r="H6" s="92"/>
      <c r="I6" s="92"/>
      <c r="J6" s="92"/>
      <c r="K6" s="92"/>
    </row>
    <row r="7" spans="1:11">
      <c r="A7" s="91">
        <v>201</v>
      </c>
      <c r="B7" s="91" t="s">
        <v>155</v>
      </c>
      <c r="C7" s="91"/>
      <c r="D7" s="92"/>
      <c r="E7" s="92"/>
      <c r="F7" s="92"/>
      <c r="G7" s="92"/>
      <c r="H7" s="92"/>
      <c r="I7" s="92"/>
      <c r="J7" s="92"/>
      <c r="K7" s="92"/>
    </row>
    <row r="8" spans="1:11">
      <c r="A8" s="91">
        <v>20101</v>
      </c>
      <c r="B8" s="91" t="s">
        <v>156</v>
      </c>
      <c r="C8" s="91"/>
      <c r="D8" s="92"/>
      <c r="E8" s="92"/>
      <c r="F8" s="92"/>
      <c r="G8" s="92"/>
      <c r="H8" s="92"/>
      <c r="I8" s="92"/>
      <c r="J8" s="92"/>
      <c r="K8" s="92"/>
    </row>
    <row r="9" spans="1:11">
      <c r="A9" s="91">
        <v>2010101</v>
      </c>
      <c r="B9" s="91" t="s">
        <v>157</v>
      </c>
      <c r="C9" s="91" t="s">
        <v>158</v>
      </c>
      <c r="D9" s="92"/>
      <c r="E9" s="92"/>
      <c r="F9" s="92"/>
      <c r="G9" s="92"/>
      <c r="H9" s="92"/>
      <c r="I9" s="92"/>
      <c r="J9" s="92"/>
      <c r="K9" s="92"/>
    </row>
    <row r="10" spans="1:11">
      <c r="A10" s="91" t="s">
        <v>159</v>
      </c>
      <c r="B10" s="91" t="s">
        <v>159</v>
      </c>
      <c r="C10" s="91" t="s">
        <v>160</v>
      </c>
      <c r="D10" s="92"/>
      <c r="E10" s="92"/>
      <c r="F10" s="92"/>
      <c r="G10" s="92"/>
      <c r="H10" s="92"/>
      <c r="I10" s="92"/>
      <c r="J10" s="92"/>
      <c r="K10" s="92"/>
    </row>
    <row r="11" spans="1:11">
      <c r="A11" s="91"/>
      <c r="B11" s="91" t="s">
        <v>19</v>
      </c>
      <c r="C11" s="91"/>
      <c r="D11" s="92"/>
      <c r="E11" s="92"/>
      <c r="F11" s="92"/>
      <c r="G11" s="92"/>
      <c r="H11" s="92"/>
      <c r="I11" s="92"/>
      <c r="J11" s="92"/>
      <c r="K11" s="92"/>
    </row>
    <row r="12" spans="1:11">
      <c r="A12" s="91">
        <v>201</v>
      </c>
      <c r="B12" s="91" t="s">
        <v>155</v>
      </c>
      <c r="C12" s="91"/>
      <c r="D12" s="92"/>
      <c r="E12" s="92"/>
      <c r="F12" s="92"/>
      <c r="G12" s="92"/>
      <c r="H12" s="92"/>
      <c r="I12" s="92"/>
      <c r="J12" s="92"/>
      <c r="K12" s="92"/>
    </row>
    <row r="13" spans="1:11">
      <c r="A13" s="91">
        <v>20101</v>
      </c>
      <c r="B13" s="91" t="s">
        <v>156</v>
      </c>
      <c r="C13" s="91"/>
      <c r="D13" s="92"/>
      <c r="E13" s="92"/>
      <c r="F13" s="92"/>
      <c r="G13" s="92"/>
      <c r="H13" s="92"/>
      <c r="I13" s="92"/>
      <c r="J13" s="92"/>
      <c r="K13" s="92"/>
    </row>
    <row r="14" spans="1:11">
      <c r="A14" s="91">
        <v>2010102</v>
      </c>
      <c r="B14" s="91" t="s">
        <v>161</v>
      </c>
      <c r="C14" s="91"/>
      <c r="D14" s="92"/>
      <c r="E14" s="92"/>
      <c r="F14" s="92"/>
      <c r="G14" s="92"/>
      <c r="H14" s="92"/>
      <c r="I14" s="92"/>
      <c r="J14" s="92"/>
      <c r="K14" s="92"/>
    </row>
    <row r="15" spans="1:11">
      <c r="A15" s="91">
        <v>2010102</v>
      </c>
      <c r="B15" s="91" t="s">
        <v>92</v>
      </c>
      <c r="C15" s="91" t="s">
        <v>158</v>
      </c>
      <c r="D15" s="92"/>
      <c r="E15" s="92"/>
      <c r="F15" s="92"/>
      <c r="G15" s="92"/>
      <c r="H15" s="92"/>
      <c r="I15" s="92"/>
      <c r="J15" s="92"/>
      <c r="K15" s="92"/>
    </row>
    <row r="16" spans="1:11">
      <c r="A16" s="91">
        <v>2010102</v>
      </c>
      <c r="B16" s="91" t="s">
        <v>102</v>
      </c>
      <c r="C16" s="91" t="s">
        <v>158</v>
      </c>
      <c r="D16" s="92"/>
      <c r="E16" s="92"/>
      <c r="F16" s="92"/>
      <c r="G16" s="92"/>
      <c r="H16" s="92"/>
      <c r="I16" s="92"/>
      <c r="J16" s="92"/>
      <c r="K16" s="92"/>
    </row>
    <row r="17" spans="1:11">
      <c r="A17" s="91" t="s">
        <v>159</v>
      </c>
      <c r="B17" s="91" t="s">
        <v>159</v>
      </c>
      <c r="C17" s="91" t="s">
        <v>160</v>
      </c>
      <c r="D17" s="92"/>
      <c r="E17" s="92"/>
      <c r="F17" s="92"/>
      <c r="G17" s="92"/>
      <c r="H17" s="92"/>
      <c r="I17" s="92"/>
      <c r="J17" s="92"/>
      <c r="K17" s="92"/>
    </row>
    <row r="18" spans="1:11">
      <c r="A18" s="91"/>
      <c r="B18" s="91" t="s">
        <v>162</v>
      </c>
      <c r="C18" s="91"/>
      <c r="D18" s="92"/>
      <c r="E18" s="92"/>
      <c r="F18" s="92"/>
      <c r="G18" s="92"/>
      <c r="H18" s="92"/>
      <c r="I18" s="92"/>
      <c r="J18" s="92"/>
      <c r="K18" s="92"/>
    </row>
    <row r="19" spans="1:11">
      <c r="A19" s="91">
        <v>201</v>
      </c>
      <c r="B19" s="91" t="s">
        <v>155</v>
      </c>
      <c r="C19" s="91" t="s">
        <v>159</v>
      </c>
      <c r="D19" s="92"/>
      <c r="E19" s="92"/>
      <c r="F19" s="92"/>
      <c r="G19" s="92"/>
      <c r="H19" s="92"/>
      <c r="I19" s="92"/>
      <c r="J19" s="92"/>
      <c r="K19" s="92"/>
    </row>
    <row r="20" spans="1:11">
      <c r="A20" s="91">
        <v>20101</v>
      </c>
      <c r="B20" s="91" t="s">
        <v>156</v>
      </c>
      <c r="C20" s="91" t="s">
        <v>159</v>
      </c>
      <c r="D20" s="92"/>
      <c r="E20" s="92"/>
      <c r="F20" s="92"/>
      <c r="G20" s="92"/>
      <c r="H20" s="92"/>
      <c r="I20" s="92"/>
      <c r="J20" s="92"/>
      <c r="K20" s="92"/>
    </row>
    <row r="21" spans="1:11">
      <c r="A21" s="91">
        <v>2010101</v>
      </c>
      <c r="B21" s="91" t="s">
        <v>157</v>
      </c>
      <c r="C21" s="91" t="s">
        <v>159</v>
      </c>
      <c r="D21" s="92"/>
      <c r="E21" s="92"/>
      <c r="F21" s="92"/>
      <c r="G21" s="92"/>
      <c r="H21" s="92"/>
      <c r="I21" s="92"/>
      <c r="J21" s="92"/>
      <c r="K21" s="92"/>
    </row>
    <row r="22" spans="1:11">
      <c r="A22" s="91" t="s">
        <v>159</v>
      </c>
      <c r="B22" s="91" t="s">
        <v>159</v>
      </c>
      <c r="C22" s="91" t="s">
        <v>159</v>
      </c>
      <c r="D22" s="92"/>
      <c r="E22" s="92"/>
      <c r="F22" s="92"/>
      <c r="G22" s="92"/>
      <c r="H22" s="92"/>
      <c r="I22" s="92"/>
      <c r="J22" s="92"/>
      <c r="K22" s="92"/>
    </row>
    <row r="23" spans="1:11">
      <c r="A23" s="91" t="s">
        <v>159</v>
      </c>
      <c r="B23" s="91" t="s">
        <v>159</v>
      </c>
      <c r="C23" s="91" t="s">
        <v>159</v>
      </c>
      <c r="D23" s="92"/>
      <c r="E23" s="92"/>
      <c r="F23" s="92"/>
      <c r="G23" s="92"/>
      <c r="H23" s="92"/>
      <c r="I23" s="92"/>
      <c r="J23" s="92"/>
      <c r="K23" s="92"/>
    </row>
    <row r="24" spans="1:11">
      <c r="A24" s="91"/>
      <c r="B24" s="93" t="s">
        <v>17</v>
      </c>
      <c r="C24" s="91"/>
      <c r="D24" s="92"/>
      <c r="E24" s="92"/>
      <c r="F24" s="92"/>
      <c r="G24" s="92"/>
      <c r="H24" s="92"/>
      <c r="I24" s="92"/>
      <c r="J24" s="92"/>
      <c r="K24" s="92"/>
    </row>
    <row r="25" ht="39.75" customHeight="1" spans="1:11">
      <c r="A25" s="94" t="s">
        <v>163</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 sqref="A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164</v>
      </c>
    </row>
    <row r="2" s="42" customFormat="1" ht="45.75" customHeight="1" spans="1:14">
      <c r="A2" s="44" t="s">
        <v>165</v>
      </c>
      <c r="B2" s="44"/>
      <c r="C2" s="44"/>
      <c r="D2" s="44"/>
      <c r="E2" s="44"/>
      <c r="F2" s="44"/>
      <c r="G2" s="44"/>
      <c r="H2" s="44"/>
      <c r="I2" s="44"/>
      <c r="J2" s="44"/>
      <c r="K2" s="44"/>
      <c r="L2" s="44"/>
      <c r="M2" s="44"/>
      <c r="N2" s="44"/>
    </row>
    <row r="3" s="76" customFormat="1" ht="28.5" customHeight="1" spans="1:14">
      <c r="A3" s="78" t="s">
        <v>166</v>
      </c>
      <c r="B3" s="46"/>
      <c r="C3" s="46"/>
      <c r="D3" s="46"/>
      <c r="E3" s="79"/>
      <c r="F3" s="46"/>
      <c r="G3" s="46"/>
      <c r="H3" s="46"/>
      <c r="I3" s="46"/>
      <c r="J3" s="46"/>
      <c r="K3" s="46"/>
      <c r="L3" s="65" t="s">
        <v>167</v>
      </c>
      <c r="M3" s="65"/>
      <c r="N3" s="65"/>
    </row>
    <row r="4" ht="23.25" customHeight="1" spans="1:14">
      <c r="A4" s="9" t="s">
        <v>168</v>
      </c>
      <c r="B4" s="9" t="s">
        <v>169</v>
      </c>
      <c r="C4" s="9" t="s">
        <v>170</v>
      </c>
      <c r="D4" s="10" t="s">
        <v>171</v>
      </c>
      <c r="E4" s="80" t="s">
        <v>172</v>
      </c>
      <c r="F4" s="11" t="s">
        <v>173</v>
      </c>
      <c r="G4" s="11" t="s">
        <v>174</v>
      </c>
      <c r="H4" s="81" t="s">
        <v>175</v>
      </c>
      <c r="I4" s="81"/>
      <c r="J4" s="81"/>
      <c r="K4" s="81"/>
      <c r="L4" s="81"/>
      <c r="M4" s="81"/>
      <c r="N4" s="86" t="s">
        <v>176</v>
      </c>
    </row>
    <row r="5" ht="23.25" customHeight="1" spans="1:14">
      <c r="A5" s="9"/>
      <c r="B5" s="9"/>
      <c r="C5" s="9"/>
      <c r="D5" s="10"/>
      <c r="E5" s="80"/>
      <c r="F5" s="11"/>
      <c r="G5" s="11"/>
      <c r="H5" s="12" t="s">
        <v>177</v>
      </c>
      <c r="I5" s="50" t="s">
        <v>178</v>
      </c>
      <c r="J5" s="66"/>
      <c r="K5" s="67"/>
      <c r="L5" s="12" t="s">
        <v>179</v>
      </c>
      <c r="M5" s="47" t="s">
        <v>180</v>
      </c>
      <c r="N5" s="86"/>
    </row>
    <row r="6" ht="52.5" customHeight="1" spans="1:14">
      <c r="A6" s="9"/>
      <c r="B6" s="9"/>
      <c r="C6" s="9"/>
      <c r="D6" s="10"/>
      <c r="E6" s="80"/>
      <c r="F6" s="11"/>
      <c r="G6" s="11"/>
      <c r="H6" s="13"/>
      <c r="I6" s="9" t="s">
        <v>181</v>
      </c>
      <c r="J6" s="9" t="s">
        <v>182</v>
      </c>
      <c r="K6" s="9" t="s">
        <v>183</v>
      </c>
      <c r="L6" s="13"/>
      <c r="M6" s="55"/>
      <c r="N6" s="86"/>
    </row>
    <row r="7" ht="52.5" customHeight="1" spans="1:14">
      <c r="A7" s="9"/>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184</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A1" sqref="A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185</v>
      </c>
    </row>
    <row r="2" s="42" customFormat="1" ht="45" customHeight="1" spans="1:14">
      <c r="A2" s="44" t="s">
        <v>186</v>
      </c>
      <c r="B2" s="44"/>
      <c r="C2" s="44"/>
      <c r="D2" s="44"/>
      <c r="E2" s="44"/>
      <c r="F2" s="44"/>
      <c r="G2" s="44"/>
      <c r="H2" s="44"/>
      <c r="I2" s="44"/>
      <c r="J2" s="44"/>
      <c r="K2" s="44"/>
      <c r="L2" s="44"/>
      <c r="M2" s="44"/>
      <c r="N2" s="44"/>
    </row>
    <row r="3" ht="30.75" customHeight="1" spans="1:14">
      <c r="A3" s="45" t="s">
        <v>166</v>
      </c>
      <c r="B3" s="45"/>
      <c r="C3" s="45"/>
      <c r="D3" s="45"/>
      <c r="F3" s="46"/>
      <c r="G3" s="46"/>
      <c r="H3" s="46"/>
      <c r="I3" s="46"/>
      <c r="J3" s="46"/>
      <c r="K3" s="65" t="s">
        <v>167</v>
      </c>
      <c r="L3" s="65"/>
      <c r="M3" s="65"/>
      <c r="N3" s="65"/>
    </row>
    <row r="4" ht="27.75" customHeight="1" spans="1:15">
      <c r="A4" s="12" t="s">
        <v>124</v>
      </c>
      <c r="B4" s="12" t="s">
        <v>187</v>
      </c>
      <c r="C4" s="12" t="s">
        <v>170</v>
      </c>
      <c r="D4" s="47" t="s">
        <v>171</v>
      </c>
      <c r="E4" s="48" t="s">
        <v>172</v>
      </c>
      <c r="F4" s="49" t="s">
        <v>173</v>
      </c>
      <c r="G4" s="11" t="s">
        <v>174</v>
      </c>
      <c r="H4" s="50" t="s">
        <v>175</v>
      </c>
      <c r="I4" s="66"/>
      <c r="J4" s="66"/>
      <c r="K4" s="66"/>
      <c r="L4" s="66"/>
      <c r="M4" s="67"/>
      <c r="N4" s="68" t="s">
        <v>176</v>
      </c>
      <c r="O4" s="69"/>
    </row>
    <row r="5" ht="27.75" customHeight="1" spans="1:15">
      <c r="A5" s="51"/>
      <c r="B5" s="51"/>
      <c r="C5" s="51"/>
      <c r="D5" s="52"/>
      <c r="E5" s="53"/>
      <c r="F5" s="54"/>
      <c r="G5" s="48"/>
      <c r="H5" s="12" t="s">
        <v>177</v>
      </c>
      <c r="I5" s="50" t="s">
        <v>178</v>
      </c>
      <c r="J5" s="66"/>
      <c r="K5" s="66"/>
      <c r="L5" s="70" t="s">
        <v>179</v>
      </c>
      <c r="M5" s="48" t="s">
        <v>188</v>
      </c>
      <c r="N5" s="71"/>
      <c r="O5" s="69"/>
    </row>
    <row r="6" ht="48.75" customHeight="1" spans="1:14">
      <c r="A6" s="13"/>
      <c r="B6" s="13"/>
      <c r="C6" s="13"/>
      <c r="D6" s="55"/>
      <c r="E6" s="56"/>
      <c r="F6" s="54"/>
      <c r="G6" s="48"/>
      <c r="H6" s="13"/>
      <c r="I6" s="9" t="s">
        <v>181</v>
      </c>
      <c r="J6" s="10" t="s">
        <v>182</v>
      </c>
      <c r="K6" s="72" t="s">
        <v>183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02项目支出表（2021年）</vt:lpstr>
      <vt:lpstr>附件3  03项目支出表（2022年）</vt:lpstr>
      <vt:lpstr>附件3  04项目支出表（2023年）</vt:lpstr>
      <vt:lpstr>附件4-1 政府购买服务预算表</vt:lpstr>
      <vt:lpstr>附件4-2政府购买服务支出表</vt:lpstr>
      <vt:lpstr>附件5-1非税收入预测表（2021纳入预算管理）</vt:lpstr>
      <vt:lpstr>附件5-2非税收入预测表（2021年纳入专户（教育）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2021-01-06T09:51:34Z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