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各班课表" sheetId="1" r:id="rId1"/>
    <sheet name="总功课表 (竖)" sheetId="2" r:id="rId2"/>
    <sheet name="Sheet1" sheetId="3" r:id="rId3"/>
  </sheets>
  <externalReferences>
    <externalReference r:id="rId5"/>
    <externalReference r:id="rId6"/>
  </externalReferences>
  <definedNames>
    <definedName name="_xlnm.Print_Area" localSheetId="0">各班课表!$A$1:$F$194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<sst xmlns="http://schemas.openxmlformats.org/spreadsheetml/2006/main" count="1158" uniqueCount="109">
  <si>
    <t>六（1）班功课表</t>
  </si>
  <si>
    <t>星期一</t>
  </si>
  <si>
    <t>星期二</t>
  </si>
  <si>
    <t>星期三</t>
  </si>
  <si>
    <t>星期四</t>
  </si>
  <si>
    <t>星期五</t>
  </si>
  <si>
    <t>第一节</t>
  </si>
  <si>
    <t>语文</t>
  </si>
  <si>
    <t>英语</t>
  </si>
  <si>
    <t>数学</t>
  </si>
  <si>
    <t>队会</t>
  </si>
  <si>
    <t>万丽珍</t>
  </si>
  <si>
    <t>魏海香</t>
  </si>
  <si>
    <t>熊清珍</t>
  </si>
  <si>
    <t>宋龙霞</t>
  </si>
  <si>
    <t>语辅</t>
  </si>
  <si>
    <t>道德</t>
  </si>
  <si>
    <t>黄友斌</t>
  </si>
  <si>
    <t>第二节</t>
  </si>
  <si>
    <t>语文（书法）</t>
  </si>
  <si>
    <t>科学</t>
  </si>
  <si>
    <t>李细香</t>
  </si>
  <si>
    <t>劳动</t>
  </si>
  <si>
    <t>第三节</t>
  </si>
  <si>
    <t>信技</t>
  </si>
  <si>
    <t>数辅</t>
  </si>
  <si>
    <t>梦想</t>
  </si>
  <si>
    <t>信息</t>
  </si>
  <si>
    <t>第四节</t>
  </si>
  <si>
    <t>体健</t>
  </si>
  <si>
    <t>班会</t>
  </si>
  <si>
    <t>道法</t>
  </si>
  <si>
    <t>书法</t>
  </si>
  <si>
    <t>英口</t>
  </si>
  <si>
    <t>口风琴</t>
  </si>
  <si>
    <t>英辅</t>
  </si>
  <si>
    <t>篮球</t>
  </si>
  <si>
    <t>第五节</t>
  </si>
  <si>
    <t>美术</t>
  </si>
  <si>
    <t>音乐</t>
  </si>
  <si>
    <t>体健与心育</t>
  </si>
  <si>
    <t>红色文化</t>
  </si>
  <si>
    <t>体育</t>
  </si>
  <si>
    <t>朗诵</t>
  </si>
  <si>
    <t>第六节</t>
  </si>
  <si>
    <t>综合（体健）</t>
  </si>
  <si>
    <t>第七节</t>
  </si>
  <si>
    <t>第八节</t>
  </si>
  <si>
    <t>象棋</t>
  </si>
  <si>
    <t>足球</t>
  </si>
  <si>
    <t>英语绘本</t>
  </si>
  <si>
    <t>玩转科学</t>
  </si>
  <si>
    <t>硬笔书法</t>
  </si>
  <si>
    <t>合计</t>
  </si>
  <si>
    <t>六（2）班功课表</t>
  </si>
  <si>
    <t>张艳梅</t>
  </si>
  <si>
    <t>曹秋雁</t>
  </si>
  <si>
    <t>王芬芬</t>
  </si>
  <si>
    <t>张理勤</t>
  </si>
  <si>
    <t>郭艳香</t>
  </si>
  <si>
    <t>六（3）班功课表</t>
  </si>
  <si>
    <t>任泉泉</t>
  </si>
  <si>
    <t>余盛燕</t>
  </si>
  <si>
    <t>于丹青</t>
  </si>
  <si>
    <t>陈城</t>
  </si>
  <si>
    <t>廖爱平</t>
  </si>
  <si>
    <t>刘芳</t>
  </si>
  <si>
    <t>六（4）班功课表</t>
  </si>
  <si>
    <t>曹小芳</t>
  </si>
  <si>
    <t>胡春金</t>
  </si>
  <si>
    <t>黄金枝</t>
  </si>
  <si>
    <t>丁静</t>
  </si>
  <si>
    <t>程雪云</t>
  </si>
  <si>
    <t>黄美琴</t>
  </si>
  <si>
    <t xml:space="preserve">胡春金 </t>
  </si>
  <si>
    <t>六（5）班功课表</t>
  </si>
  <si>
    <t>陈防洪</t>
  </si>
  <si>
    <t>李凤瑜</t>
  </si>
  <si>
    <t>邹亮英</t>
  </si>
  <si>
    <t>徐雯雯</t>
  </si>
  <si>
    <t>六（6）班功课表</t>
  </si>
  <si>
    <t>朱建琴</t>
  </si>
  <si>
    <t>胡珍珍</t>
  </si>
  <si>
    <t>王水桃</t>
  </si>
  <si>
    <t>涂福珍</t>
  </si>
  <si>
    <t xml:space="preserve">  王水桃</t>
  </si>
  <si>
    <t>六（7）班功课表</t>
  </si>
  <si>
    <t>宋晓辉</t>
  </si>
  <si>
    <t>赵宾</t>
  </si>
  <si>
    <t>高海林</t>
  </si>
  <si>
    <t>帅樱</t>
  </si>
  <si>
    <t>程哲</t>
  </si>
  <si>
    <t>六（8）班功课表</t>
  </si>
  <si>
    <t>宋子波</t>
  </si>
  <si>
    <t>于莹莹</t>
  </si>
  <si>
    <t>蒋凌云</t>
  </si>
  <si>
    <t>卢霞</t>
  </si>
  <si>
    <t>六（9）班功课表</t>
  </si>
  <si>
    <t>游蕾</t>
  </si>
  <si>
    <t>杨影</t>
  </si>
  <si>
    <t>易小红</t>
  </si>
  <si>
    <t>宋志峰</t>
  </si>
  <si>
    <t>左姝琪</t>
  </si>
  <si>
    <t xml:space="preserve">  数辅</t>
  </si>
  <si>
    <t>六（10）班功课表</t>
  </si>
  <si>
    <t>叶桂春</t>
  </si>
  <si>
    <r>
      <rPr>
        <u/>
        <sz val="20"/>
        <rFont val="宋体"/>
        <charset val="134"/>
      </rPr>
      <t xml:space="preserve">六年级总功课表  </t>
    </r>
    <r>
      <rPr>
        <sz val="20"/>
        <rFont val="宋体"/>
        <charset val="134"/>
      </rPr>
      <t xml:space="preserve">   202409</t>
    </r>
  </si>
  <si>
    <t>上
午</t>
  </si>
  <si>
    <t>下
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</si>
</sst>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u/>
      <sz val="20"/>
      <name val="宋体"/>
      <charset val="134"/>
    </font>
    <font>
      <b/>
      <u/>
      <sz val="20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8"/>
      <color rgb="FF00B050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4"/>
      <name val="宋体"/>
      <charset val="134"/>
      <scheme val="minor"/>
    </font>
    <font>
      <sz val="12"/>
      <color rgb="FFFF0000"/>
      <name val="宋体"/>
      <charset val="134"/>
    </font>
    <font>
      <b/>
      <sz val="16"/>
      <color rgb="FFFF0000"/>
      <name val="宋体"/>
      <charset val="134"/>
    </font>
    <font>
      <b/>
      <sz val="18"/>
      <color rgb="FFFF0000"/>
      <name val="宋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2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0" applyNumberFormat="0" applyAlignment="0" applyProtection="0">
      <alignment vertical="center"/>
    </xf>
    <xf numFmtId="0" fontId="37" fillId="4" borderId="11" applyNumberFormat="0" applyAlignment="0" applyProtection="0">
      <alignment vertical="center"/>
    </xf>
    <xf numFmtId="0" fontId="38" fillId="4" borderId="10" applyNumberFormat="0" applyAlignment="0" applyProtection="0">
      <alignment vertical="center"/>
    </xf>
    <xf numFmtId="0" fontId="39" fillId="5" borderId="12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Alignment="1">
      <alignment vertical="center" textRotation="255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textRotation="255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textRotation="255" wrapText="1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2" xfId="0" applyBorder="1" applyProtection="1">
      <alignment vertical="center"/>
    </xf>
    <xf numFmtId="0" fontId="9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4" fillId="0" borderId="6" xfId="0" applyFont="1" applyFill="1" applyBorder="1">
      <alignment vertical="center"/>
    </xf>
    <xf numFmtId="0" fontId="21" fillId="0" borderId="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3" xfId="0" applyFont="1" applyFill="1" applyBorder="1">
      <alignment vertical="center"/>
    </xf>
    <xf numFmtId="0" fontId="12" fillId="0" borderId="0" xfId="0" applyFont="1" applyFill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3" xfId="58" applyFont="1" applyFill="1" applyBorder="1" applyAlignment="1">
      <alignment horizontal="center" vertical="center"/>
    </xf>
    <xf numFmtId="0" fontId="22" fillId="0" borderId="3" xfId="58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0" fillId="0" borderId="3" xfId="60" applyFont="1" applyFill="1" applyBorder="1" applyAlignment="1">
      <alignment horizontal="center" vertical="center"/>
    </xf>
    <xf numFmtId="0" fontId="0" fillId="0" borderId="3" xfId="59" applyFont="1" applyFill="1" applyBorder="1" applyAlignment="1">
      <alignment horizontal="center" vertical="center"/>
    </xf>
    <xf numFmtId="0" fontId="0" fillId="0" borderId="3" xfId="6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3" xfId="0" applyFont="1" applyFill="1" applyBorder="1">
      <alignment vertical="center"/>
    </xf>
    <xf numFmtId="0" fontId="0" fillId="0" borderId="3" xfId="49" applyFont="1" applyFill="1" applyBorder="1" applyAlignment="1">
      <alignment horizontal="center" vertical="center"/>
    </xf>
    <xf numFmtId="0" fontId="22" fillId="0" borderId="3" xfId="49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0" fillId="0" borderId="3" xfId="62" applyFont="1" applyFill="1" applyBorder="1" applyAlignment="1">
      <alignment horizontal="center" vertical="center"/>
    </xf>
    <xf numFmtId="0" fontId="0" fillId="0" borderId="3" xfId="5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/>
    </xf>
    <xf numFmtId="0" fontId="26" fillId="0" borderId="3" xfId="0" applyFont="1" applyFill="1" applyBorder="1" applyAlignment="1">
      <alignment horizontal="center" vertical="center"/>
    </xf>
    <xf numFmtId="0" fontId="0" fillId="0" borderId="3" xfId="55" applyFont="1" applyFill="1" applyBorder="1" applyAlignment="1">
      <alignment horizontal="center" vertical="center"/>
    </xf>
    <xf numFmtId="0" fontId="0" fillId="0" borderId="3" xfId="57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52" applyFont="1" applyFill="1" applyBorder="1" applyAlignment="1">
      <alignment horizontal="center" vertical="center"/>
    </xf>
    <xf numFmtId="0" fontId="0" fillId="0" borderId="3" xfId="54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 16" xfId="53"/>
    <cellStyle name="常规 10" xfId="54"/>
    <cellStyle name="常规 11" xfId="55"/>
    <cellStyle name="常规 13" xfId="56"/>
    <cellStyle name="常规 18" xfId="57"/>
    <cellStyle name="常规 2" xfId="58"/>
    <cellStyle name="常规 3" xfId="59"/>
    <cellStyle name="常规 4" xfId="60"/>
    <cellStyle name="常规 5" xfId="61"/>
    <cellStyle name="常规 7" xfId="6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45591</xdr:colOff>
      <xdr:row>1</xdr:row>
      <xdr:rowOff>24928</xdr:rowOff>
    </xdr:from>
    <xdr:to>
      <xdr:col>1</xdr:col>
      <xdr:colOff>0</xdr:colOff>
      <xdr:row>1</xdr:row>
      <xdr:rowOff>240312</xdr:rowOff>
    </xdr:to>
    <xdr:cxnSp>
      <xdr:nvCxnSpPr>
        <xdr:cNvPr id="2" name="line"/>
        <xdr:cNvCxnSpPr/>
      </xdr:nvCxnSpPr>
      <xdr:spPr>
        <a:xfrm>
          <a:off x="45085" y="443865"/>
          <a:ext cx="774065" cy="21526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30394</xdr:colOff>
      <xdr:row>1</xdr:row>
      <xdr:rowOff>24928</xdr:rowOff>
    </xdr:from>
    <xdr:to>
      <xdr:col>0</xdr:col>
      <xdr:colOff>555895</xdr:colOff>
      <xdr:row>3</xdr:row>
      <xdr:rowOff>0</xdr:rowOff>
    </xdr:to>
    <xdr:cxnSp>
      <xdr:nvCxnSpPr>
        <xdr:cNvPr id="3" name="line"/>
        <xdr:cNvCxnSpPr/>
      </xdr:nvCxnSpPr>
      <xdr:spPr>
        <a:xfrm>
          <a:off x="29845" y="443865"/>
          <a:ext cx="525780" cy="43053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431118</xdr:colOff>
      <xdr:row>0</xdr:row>
      <xdr:rowOff>379809</xdr:rowOff>
    </xdr:from>
    <xdr:to>
      <xdr:col>1</xdr:col>
      <xdr:colOff>59988</xdr:colOff>
      <xdr:row>1</xdr:row>
      <xdr:rowOff>113674</xdr:rowOff>
    </xdr:to>
    <xdr:sp>
      <xdr:nvSpPr>
        <xdr:cNvPr id="4" name=" "/>
        <xdr:cNvSpPr txBox="1"/>
      </xdr:nvSpPr>
      <xdr:spPr>
        <a:xfrm>
          <a:off x="430530" y="379730"/>
          <a:ext cx="44831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329538</xdr:colOff>
      <xdr:row>1</xdr:row>
      <xdr:rowOff>202421</xdr:rowOff>
    </xdr:from>
    <xdr:to>
      <xdr:col>0</xdr:col>
      <xdr:colOff>756657</xdr:colOff>
      <xdr:row>2</xdr:row>
      <xdr:rowOff>88292</xdr:rowOff>
    </xdr:to>
    <xdr:sp>
      <xdr:nvSpPr>
        <xdr:cNvPr id="5" name=" "/>
        <xdr:cNvSpPr txBox="1"/>
      </xdr:nvSpPr>
      <xdr:spPr>
        <a:xfrm>
          <a:off x="328930" y="621030"/>
          <a:ext cx="427355" cy="1416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24795</xdr:colOff>
      <xdr:row>1</xdr:row>
      <xdr:rowOff>151566</xdr:rowOff>
    </xdr:from>
    <xdr:to>
      <xdr:col>0</xdr:col>
      <xdr:colOff>315140</xdr:colOff>
      <xdr:row>3</xdr:row>
      <xdr:rowOff>62507</xdr:rowOff>
    </xdr:to>
    <xdr:sp>
      <xdr:nvSpPr>
        <xdr:cNvPr id="6" name=" "/>
        <xdr:cNvSpPr txBox="1"/>
      </xdr:nvSpPr>
      <xdr:spPr>
        <a:xfrm>
          <a:off x="24765" y="570230"/>
          <a:ext cx="290195" cy="366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45591</xdr:colOff>
      <xdr:row>20</xdr:row>
      <xdr:rowOff>0</xdr:rowOff>
    </xdr:from>
    <xdr:to>
      <xdr:col>1</xdr:col>
      <xdr:colOff>0</xdr:colOff>
      <xdr:row>21</xdr:row>
      <xdr:rowOff>0</xdr:rowOff>
    </xdr:to>
    <xdr:cxnSp>
      <xdr:nvCxnSpPr>
        <xdr:cNvPr id="7" name="line"/>
        <xdr:cNvCxnSpPr/>
      </xdr:nvCxnSpPr>
      <xdr:spPr>
        <a:xfrm>
          <a:off x="45085" y="5086985"/>
          <a:ext cx="774065" cy="28575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30394</xdr:colOff>
      <xdr:row>20</xdr:row>
      <xdr:rowOff>0</xdr:rowOff>
    </xdr:from>
    <xdr:to>
      <xdr:col>0</xdr:col>
      <xdr:colOff>555895</xdr:colOff>
      <xdr:row>22</xdr:row>
      <xdr:rowOff>0</xdr:rowOff>
    </xdr:to>
    <xdr:cxnSp>
      <xdr:nvCxnSpPr>
        <xdr:cNvPr id="8" name="line"/>
        <xdr:cNvCxnSpPr/>
      </xdr:nvCxnSpPr>
      <xdr:spPr>
        <a:xfrm>
          <a:off x="29845" y="5086985"/>
          <a:ext cx="525780" cy="37465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431118</xdr:colOff>
      <xdr:row>20</xdr:row>
      <xdr:rowOff>0</xdr:rowOff>
    </xdr:from>
    <xdr:to>
      <xdr:col>1</xdr:col>
      <xdr:colOff>67987</xdr:colOff>
      <xdr:row>20</xdr:row>
      <xdr:rowOff>203150</xdr:rowOff>
    </xdr:to>
    <xdr:sp>
      <xdr:nvSpPr>
        <xdr:cNvPr id="9" name=" "/>
        <xdr:cNvSpPr txBox="1"/>
      </xdr:nvSpPr>
      <xdr:spPr>
        <a:xfrm>
          <a:off x="430530" y="5086985"/>
          <a:ext cx="45656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329538</xdr:colOff>
      <xdr:row>20</xdr:row>
      <xdr:rowOff>164083</xdr:rowOff>
    </xdr:from>
    <xdr:to>
      <xdr:col>0</xdr:col>
      <xdr:colOff>756657</xdr:colOff>
      <xdr:row>21</xdr:row>
      <xdr:rowOff>101091</xdr:rowOff>
    </xdr:to>
    <xdr:sp>
      <xdr:nvSpPr>
        <xdr:cNvPr id="10" name=" "/>
        <xdr:cNvSpPr txBox="1"/>
      </xdr:nvSpPr>
      <xdr:spPr>
        <a:xfrm>
          <a:off x="328930" y="5250815"/>
          <a:ext cx="427355" cy="210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24795</xdr:colOff>
      <xdr:row>20</xdr:row>
      <xdr:rowOff>126131</xdr:rowOff>
    </xdr:from>
    <xdr:to>
      <xdr:col>0</xdr:col>
      <xdr:colOff>315140</xdr:colOff>
      <xdr:row>22</xdr:row>
      <xdr:rowOff>50229</xdr:rowOff>
    </xdr:to>
    <xdr:sp>
      <xdr:nvSpPr>
        <xdr:cNvPr id="11" name=" "/>
        <xdr:cNvSpPr txBox="1"/>
      </xdr:nvSpPr>
      <xdr:spPr>
        <a:xfrm>
          <a:off x="24765" y="5212715"/>
          <a:ext cx="290195" cy="299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45591</xdr:colOff>
      <xdr:row>78</xdr:row>
      <xdr:rowOff>25114</xdr:rowOff>
    </xdr:from>
    <xdr:to>
      <xdr:col>1</xdr:col>
      <xdr:colOff>0</xdr:colOff>
      <xdr:row>79</xdr:row>
      <xdr:rowOff>0</xdr:rowOff>
    </xdr:to>
    <xdr:cxnSp>
      <xdr:nvCxnSpPr>
        <xdr:cNvPr id="12" name="line"/>
        <xdr:cNvCxnSpPr/>
      </xdr:nvCxnSpPr>
      <xdr:spPr>
        <a:xfrm>
          <a:off x="45085" y="18708370"/>
          <a:ext cx="774065" cy="21336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30394</xdr:colOff>
      <xdr:row>78</xdr:row>
      <xdr:rowOff>25114</xdr:rowOff>
    </xdr:from>
    <xdr:to>
      <xdr:col>0</xdr:col>
      <xdr:colOff>555895</xdr:colOff>
      <xdr:row>80</xdr:row>
      <xdr:rowOff>0</xdr:rowOff>
    </xdr:to>
    <xdr:cxnSp>
      <xdr:nvCxnSpPr>
        <xdr:cNvPr id="13" name="line"/>
        <xdr:cNvCxnSpPr/>
      </xdr:nvCxnSpPr>
      <xdr:spPr>
        <a:xfrm>
          <a:off x="29845" y="18708370"/>
          <a:ext cx="525780" cy="3943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431118</xdr:colOff>
      <xdr:row>78</xdr:row>
      <xdr:rowOff>0</xdr:rowOff>
    </xdr:from>
    <xdr:to>
      <xdr:col>1</xdr:col>
      <xdr:colOff>59988</xdr:colOff>
      <xdr:row>80</xdr:row>
      <xdr:rowOff>203150</xdr:rowOff>
    </xdr:to>
    <xdr:sp>
      <xdr:nvSpPr>
        <xdr:cNvPr id="14" name=" "/>
        <xdr:cNvSpPr txBox="1"/>
      </xdr:nvSpPr>
      <xdr:spPr>
        <a:xfrm>
          <a:off x="430530" y="18683605"/>
          <a:ext cx="448310" cy="621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329538</xdr:colOff>
      <xdr:row>78</xdr:row>
      <xdr:rowOff>215800</xdr:rowOff>
    </xdr:from>
    <xdr:to>
      <xdr:col>0</xdr:col>
      <xdr:colOff>756657</xdr:colOff>
      <xdr:row>79</xdr:row>
      <xdr:rowOff>126541</xdr:rowOff>
    </xdr:to>
    <xdr:sp>
      <xdr:nvSpPr>
        <xdr:cNvPr id="15" name=" "/>
        <xdr:cNvSpPr txBox="1"/>
      </xdr:nvSpPr>
      <xdr:spPr>
        <a:xfrm>
          <a:off x="328930" y="18898870"/>
          <a:ext cx="427355" cy="149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24795</xdr:colOff>
      <xdr:row>78</xdr:row>
      <xdr:rowOff>164641</xdr:rowOff>
    </xdr:from>
    <xdr:to>
      <xdr:col>0</xdr:col>
      <xdr:colOff>315140</xdr:colOff>
      <xdr:row>80</xdr:row>
      <xdr:rowOff>101575</xdr:rowOff>
    </xdr:to>
    <xdr:sp>
      <xdr:nvSpPr>
        <xdr:cNvPr id="16" name=" "/>
        <xdr:cNvSpPr txBox="1"/>
      </xdr:nvSpPr>
      <xdr:spPr>
        <a:xfrm>
          <a:off x="24765" y="18848070"/>
          <a:ext cx="290195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45591</xdr:colOff>
      <xdr:row>98</xdr:row>
      <xdr:rowOff>0</xdr:rowOff>
    </xdr:from>
    <xdr:to>
      <xdr:col>1</xdr:col>
      <xdr:colOff>0</xdr:colOff>
      <xdr:row>99</xdr:row>
      <xdr:rowOff>0</xdr:rowOff>
    </xdr:to>
    <xdr:cxnSp>
      <xdr:nvCxnSpPr>
        <xdr:cNvPr id="17" name="line"/>
        <xdr:cNvCxnSpPr/>
      </xdr:nvCxnSpPr>
      <xdr:spPr>
        <a:xfrm>
          <a:off x="45085" y="23303230"/>
          <a:ext cx="774065" cy="23812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30394</xdr:colOff>
      <xdr:row>98</xdr:row>
      <xdr:rowOff>0</xdr:rowOff>
    </xdr:from>
    <xdr:to>
      <xdr:col>0</xdr:col>
      <xdr:colOff>555895</xdr:colOff>
      <xdr:row>100</xdr:row>
      <xdr:rowOff>0</xdr:rowOff>
    </xdr:to>
    <xdr:cxnSp>
      <xdr:nvCxnSpPr>
        <xdr:cNvPr id="18" name="line"/>
        <xdr:cNvCxnSpPr/>
      </xdr:nvCxnSpPr>
      <xdr:spPr>
        <a:xfrm>
          <a:off x="29845" y="23303230"/>
          <a:ext cx="525780" cy="41910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431118</xdr:colOff>
      <xdr:row>98</xdr:row>
      <xdr:rowOff>0</xdr:rowOff>
    </xdr:from>
    <xdr:to>
      <xdr:col>1</xdr:col>
      <xdr:colOff>67987</xdr:colOff>
      <xdr:row>98</xdr:row>
      <xdr:rowOff>202778</xdr:rowOff>
    </xdr:to>
    <xdr:sp>
      <xdr:nvSpPr>
        <xdr:cNvPr id="19" name=" "/>
        <xdr:cNvSpPr txBox="1"/>
      </xdr:nvSpPr>
      <xdr:spPr>
        <a:xfrm>
          <a:off x="430530" y="23303230"/>
          <a:ext cx="45656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329538</xdr:colOff>
      <xdr:row>98</xdr:row>
      <xdr:rowOff>177663</xdr:rowOff>
    </xdr:from>
    <xdr:to>
      <xdr:col>0</xdr:col>
      <xdr:colOff>756657</xdr:colOff>
      <xdr:row>99</xdr:row>
      <xdr:rowOff>139265</xdr:rowOff>
    </xdr:to>
    <xdr:sp>
      <xdr:nvSpPr>
        <xdr:cNvPr id="20" name=" "/>
        <xdr:cNvSpPr txBox="1"/>
      </xdr:nvSpPr>
      <xdr:spPr>
        <a:xfrm>
          <a:off x="328930" y="23480395"/>
          <a:ext cx="42735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24795</xdr:colOff>
      <xdr:row>98</xdr:row>
      <xdr:rowOff>126503</xdr:rowOff>
    </xdr:from>
    <xdr:to>
      <xdr:col>0</xdr:col>
      <xdr:colOff>315140</xdr:colOff>
      <xdr:row>100</xdr:row>
      <xdr:rowOff>101575</xdr:rowOff>
    </xdr:to>
    <xdr:sp>
      <xdr:nvSpPr>
        <xdr:cNvPr id="21" name=" "/>
        <xdr:cNvSpPr txBox="1"/>
      </xdr:nvSpPr>
      <xdr:spPr>
        <a:xfrm>
          <a:off x="24765" y="23429595"/>
          <a:ext cx="290195" cy="393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45591</xdr:colOff>
      <xdr:row>118</xdr:row>
      <xdr:rowOff>25114</xdr:rowOff>
    </xdr:from>
    <xdr:to>
      <xdr:col>1</xdr:col>
      <xdr:colOff>0</xdr:colOff>
      <xdr:row>119</xdr:row>
      <xdr:rowOff>0</xdr:rowOff>
    </xdr:to>
    <xdr:cxnSp>
      <xdr:nvCxnSpPr>
        <xdr:cNvPr id="22" name="line"/>
        <xdr:cNvCxnSpPr/>
      </xdr:nvCxnSpPr>
      <xdr:spPr>
        <a:xfrm>
          <a:off x="45085" y="27928570"/>
          <a:ext cx="774065" cy="21336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30394</xdr:colOff>
      <xdr:row>118</xdr:row>
      <xdr:rowOff>25114</xdr:rowOff>
    </xdr:from>
    <xdr:to>
      <xdr:col>0</xdr:col>
      <xdr:colOff>555895</xdr:colOff>
      <xdr:row>120</xdr:row>
      <xdr:rowOff>0</xdr:rowOff>
    </xdr:to>
    <xdr:cxnSp>
      <xdr:nvCxnSpPr>
        <xdr:cNvPr id="23" name="line"/>
        <xdr:cNvCxnSpPr/>
      </xdr:nvCxnSpPr>
      <xdr:spPr>
        <a:xfrm>
          <a:off x="29845" y="27928570"/>
          <a:ext cx="525780" cy="3943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431118</xdr:colOff>
      <xdr:row>118</xdr:row>
      <xdr:rowOff>0</xdr:rowOff>
    </xdr:from>
    <xdr:to>
      <xdr:col>1</xdr:col>
      <xdr:colOff>59988</xdr:colOff>
      <xdr:row>120</xdr:row>
      <xdr:rowOff>203150</xdr:rowOff>
    </xdr:to>
    <xdr:sp>
      <xdr:nvSpPr>
        <xdr:cNvPr id="24" name=" "/>
        <xdr:cNvSpPr txBox="1"/>
      </xdr:nvSpPr>
      <xdr:spPr>
        <a:xfrm>
          <a:off x="430530" y="27903805"/>
          <a:ext cx="448310" cy="621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329538</xdr:colOff>
      <xdr:row>118</xdr:row>
      <xdr:rowOff>215800</xdr:rowOff>
    </xdr:from>
    <xdr:to>
      <xdr:col>0</xdr:col>
      <xdr:colOff>756657</xdr:colOff>
      <xdr:row>119</xdr:row>
      <xdr:rowOff>113816</xdr:rowOff>
    </xdr:to>
    <xdr:sp>
      <xdr:nvSpPr>
        <xdr:cNvPr id="25" name=" "/>
        <xdr:cNvSpPr txBox="1"/>
      </xdr:nvSpPr>
      <xdr:spPr>
        <a:xfrm>
          <a:off x="328930" y="28119070"/>
          <a:ext cx="427355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24795</xdr:colOff>
      <xdr:row>118</xdr:row>
      <xdr:rowOff>164641</xdr:rowOff>
    </xdr:from>
    <xdr:to>
      <xdr:col>0</xdr:col>
      <xdr:colOff>315140</xdr:colOff>
      <xdr:row>120</xdr:row>
      <xdr:rowOff>101575</xdr:rowOff>
    </xdr:to>
    <xdr:sp>
      <xdr:nvSpPr>
        <xdr:cNvPr id="26" name=" "/>
        <xdr:cNvSpPr txBox="1"/>
      </xdr:nvSpPr>
      <xdr:spPr>
        <a:xfrm>
          <a:off x="24765" y="28068270"/>
          <a:ext cx="290195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45591</xdr:colOff>
      <xdr:row>39</xdr:row>
      <xdr:rowOff>0</xdr:rowOff>
    </xdr:from>
    <xdr:to>
      <xdr:col>1</xdr:col>
      <xdr:colOff>0</xdr:colOff>
      <xdr:row>40</xdr:row>
      <xdr:rowOff>0</xdr:rowOff>
    </xdr:to>
    <xdr:cxnSp>
      <xdr:nvCxnSpPr>
        <xdr:cNvPr id="27" name="line"/>
        <xdr:cNvCxnSpPr/>
      </xdr:nvCxnSpPr>
      <xdr:spPr>
        <a:xfrm>
          <a:off x="45085" y="9562465"/>
          <a:ext cx="774065" cy="23812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30394</xdr:colOff>
      <xdr:row>39</xdr:row>
      <xdr:rowOff>0</xdr:rowOff>
    </xdr:from>
    <xdr:to>
      <xdr:col>0</xdr:col>
      <xdr:colOff>555895</xdr:colOff>
      <xdr:row>41</xdr:row>
      <xdr:rowOff>0</xdr:rowOff>
    </xdr:to>
    <xdr:cxnSp>
      <xdr:nvCxnSpPr>
        <xdr:cNvPr id="28" name="line"/>
        <xdr:cNvCxnSpPr/>
      </xdr:nvCxnSpPr>
      <xdr:spPr>
        <a:xfrm>
          <a:off x="29845" y="9562465"/>
          <a:ext cx="525780" cy="41910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431118</xdr:colOff>
      <xdr:row>39</xdr:row>
      <xdr:rowOff>0</xdr:rowOff>
    </xdr:from>
    <xdr:to>
      <xdr:col>1</xdr:col>
      <xdr:colOff>67987</xdr:colOff>
      <xdr:row>39</xdr:row>
      <xdr:rowOff>202778</xdr:rowOff>
    </xdr:to>
    <xdr:sp>
      <xdr:nvSpPr>
        <xdr:cNvPr id="29" name=" "/>
        <xdr:cNvSpPr txBox="1"/>
      </xdr:nvSpPr>
      <xdr:spPr>
        <a:xfrm>
          <a:off x="430530" y="9562465"/>
          <a:ext cx="45656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329538</xdr:colOff>
      <xdr:row>39</xdr:row>
      <xdr:rowOff>177663</xdr:rowOff>
    </xdr:from>
    <xdr:to>
      <xdr:col>0</xdr:col>
      <xdr:colOff>756657</xdr:colOff>
      <xdr:row>40</xdr:row>
      <xdr:rowOff>151990</xdr:rowOff>
    </xdr:to>
    <xdr:sp>
      <xdr:nvSpPr>
        <xdr:cNvPr id="30" name=" "/>
        <xdr:cNvSpPr txBox="1"/>
      </xdr:nvSpPr>
      <xdr:spPr>
        <a:xfrm>
          <a:off x="328930" y="9739630"/>
          <a:ext cx="427355" cy="212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24795</xdr:colOff>
      <xdr:row>39</xdr:row>
      <xdr:rowOff>126503</xdr:rowOff>
    </xdr:from>
    <xdr:to>
      <xdr:col>0</xdr:col>
      <xdr:colOff>315140</xdr:colOff>
      <xdr:row>41</xdr:row>
      <xdr:rowOff>101575</xdr:rowOff>
    </xdr:to>
    <xdr:sp>
      <xdr:nvSpPr>
        <xdr:cNvPr id="31" name=" "/>
        <xdr:cNvSpPr txBox="1"/>
      </xdr:nvSpPr>
      <xdr:spPr>
        <a:xfrm>
          <a:off x="24765" y="9688830"/>
          <a:ext cx="290195" cy="393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45591</xdr:colOff>
      <xdr:row>58</xdr:row>
      <xdr:rowOff>0</xdr:rowOff>
    </xdr:from>
    <xdr:to>
      <xdr:col>1</xdr:col>
      <xdr:colOff>0</xdr:colOff>
      <xdr:row>59</xdr:row>
      <xdr:rowOff>0</xdr:rowOff>
    </xdr:to>
    <xdr:cxnSp>
      <xdr:nvCxnSpPr>
        <xdr:cNvPr id="32" name="line"/>
        <xdr:cNvCxnSpPr/>
      </xdr:nvCxnSpPr>
      <xdr:spPr>
        <a:xfrm>
          <a:off x="45085" y="14049375"/>
          <a:ext cx="774065" cy="23812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30394</xdr:colOff>
      <xdr:row>58</xdr:row>
      <xdr:rowOff>0</xdr:rowOff>
    </xdr:from>
    <xdr:to>
      <xdr:col>0</xdr:col>
      <xdr:colOff>555895</xdr:colOff>
      <xdr:row>60</xdr:row>
      <xdr:rowOff>0</xdr:rowOff>
    </xdr:to>
    <xdr:cxnSp>
      <xdr:nvCxnSpPr>
        <xdr:cNvPr id="33" name="line"/>
        <xdr:cNvCxnSpPr/>
      </xdr:nvCxnSpPr>
      <xdr:spPr>
        <a:xfrm>
          <a:off x="29845" y="14049375"/>
          <a:ext cx="525780" cy="41910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431118</xdr:colOff>
      <xdr:row>58</xdr:row>
      <xdr:rowOff>0</xdr:rowOff>
    </xdr:from>
    <xdr:to>
      <xdr:col>1</xdr:col>
      <xdr:colOff>67987</xdr:colOff>
      <xdr:row>58</xdr:row>
      <xdr:rowOff>189755</xdr:rowOff>
    </xdr:to>
    <xdr:sp>
      <xdr:nvSpPr>
        <xdr:cNvPr id="34" name=" "/>
        <xdr:cNvSpPr txBox="1"/>
      </xdr:nvSpPr>
      <xdr:spPr>
        <a:xfrm>
          <a:off x="430530" y="14049375"/>
          <a:ext cx="456565" cy="1892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329538</xdr:colOff>
      <xdr:row>58</xdr:row>
      <xdr:rowOff>177663</xdr:rowOff>
    </xdr:from>
    <xdr:to>
      <xdr:col>0</xdr:col>
      <xdr:colOff>756657</xdr:colOff>
      <xdr:row>59</xdr:row>
      <xdr:rowOff>151990</xdr:rowOff>
    </xdr:to>
    <xdr:sp>
      <xdr:nvSpPr>
        <xdr:cNvPr id="35" name=" "/>
        <xdr:cNvSpPr txBox="1"/>
      </xdr:nvSpPr>
      <xdr:spPr>
        <a:xfrm>
          <a:off x="328930" y="14226540"/>
          <a:ext cx="427355" cy="212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24795</xdr:colOff>
      <xdr:row>58</xdr:row>
      <xdr:rowOff>126503</xdr:rowOff>
    </xdr:from>
    <xdr:to>
      <xdr:col>0</xdr:col>
      <xdr:colOff>315140</xdr:colOff>
      <xdr:row>60</xdr:row>
      <xdr:rowOff>101575</xdr:rowOff>
    </xdr:to>
    <xdr:sp>
      <xdr:nvSpPr>
        <xdr:cNvPr id="36" name=" "/>
        <xdr:cNvSpPr txBox="1"/>
      </xdr:nvSpPr>
      <xdr:spPr>
        <a:xfrm>
          <a:off x="24765" y="14175740"/>
          <a:ext cx="290195" cy="393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45591</xdr:colOff>
      <xdr:row>138</xdr:row>
      <xdr:rowOff>24742</xdr:rowOff>
    </xdr:from>
    <xdr:to>
      <xdr:col>1</xdr:col>
      <xdr:colOff>0</xdr:colOff>
      <xdr:row>139</xdr:row>
      <xdr:rowOff>0</xdr:rowOff>
    </xdr:to>
    <xdr:cxnSp>
      <xdr:nvCxnSpPr>
        <xdr:cNvPr id="37" name="line"/>
        <xdr:cNvCxnSpPr/>
      </xdr:nvCxnSpPr>
      <xdr:spPr>
        <a:xfrm>
          <a:off x="45085" y="32543115"/>
          <a:ext cx="774065" cy="15684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30394</xdr:colOff>
      <xdr:row>138</xdr:row>
      <xdr:rowOff>24742</xdr:rowOff>
    </xdr:from>
    <xdr:to>
      <xdr:col>0</xdr:col>
      <xdr:colOff>555895</xdr:colOff>
      <xdr:row>140</xdr:row>
      <xdr:rowOff>0</xdr:rowOff>
    </xdr:to>
    <xdr:cxnSp>
      <xdr:nvCxnSpPr>
        <xdr:cNvPr id="38" name="line"/>
        <xdr:cNvCxnSpPr/>
      </xdr:nvCxnSpPr>
      <xdr:spPr>
        <a:xfrm>
          <a:off x="29845" y="32543115"/>
          <a:ext cx="525780" cy="36195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431118</xdr:colOff>
      <xdr:row>138</xdr:row>
      <xdr:rowOff>0</xdr:rowOff>
    </xdr:from>
    <xdr:to>
      <xdr:col>1</xdr:col>
      <xdr:colOff>59988</xdr:colOff>
      <xdr:row>140</xdr:row>
      <xdr:rowOff>253379</xdr:rowOff>
    </xdr:to>
    <xdr:sp>
      <xdr:nvSpPr>
        <xdr:cNvPr id="39" name=" "/>
        <xdr:cNvSpPr txBox="1"/>
      </xdr:nvSpPr>
      <xdr:spPr>
        <a:xfrm>
          <a:off x="430530" y="32518985"/>
          <a:ext cx="448310" cy="639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329538</xdr:colOff>
      <xdr:row>139</xdr:row>
      <xdr:rowOff>0</xdr:rowOff>
    </xdr:from>
    <xdr:to>
      <xdr:col>0</xdr:col>
      <xdr:colOff>748659</xdr:colOff>
      <xdr:row>139</xdr:row>
      <xdr:rowOff>139407</xdr:rowOff>
    </xdr:to>
    <xdr:sp>
      <xdr:nvSpPr>
        <xdr:cNvPr id="40" name=" "/>
        <xdr:cNvSpPr txBox="1"/>
      </xdr:nvSpPr>
      <xdr:spPr>
        <a:xfrm>
          <a:off x="328930" y="32699960"/>
          <a:ext cx="4191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24795</xdr:colOff>
      <xdr:row>138</xdr:row>
      <xdr:rowOff>164715</xdr:rowOff>
    </xdr:from>
    <xdr:to>
      <xdr:col>0</xdr:col>
      <xdr:colOff>315140</xdr:colOff>
      <xdr:row>140</xdr:row>
      <xdr:rowOff>151804</xdr:rowOff>
    </xdr:to>
    <xdr:sp>
      <xdr:nvSpPr>
        <xdr:cNvPr id="41" name=" "/>
        <xdr:cNvSpPr txBox="1"/>
      </xdr:nvSpPr>
      <xdr:spPr>
        <a:xfrm>
          <a:off x="24765" y="32683450"/>
          <a:ext cx="290195" cy="3733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45591</xdr:colOff>
      <xdr:row>157</xdr:row>
      <xdr:rowOff>24556</xdr:rowOff>
    </xdr:from>
    <xdr:to>
      <xdr:col>1</xdr:col>
      <xdr:colOff>0</xdr:colOff>
      <xdr:row>158</xdr:row>
      <xdr:rowOff>0</xdr:rowOff>
    </xdr:to>
    <xdr:cxnSp>
      <xdr:nvCxnSpPr>
        <xdr:cNvPr id="122" name="line"/>
        <xdr:cNvCxnSpPr/>
      </xdr:nvCxnSpPr>
      <xdr:spPr>
        <a:xfrm>
          <a:off x="45085" y="37139880"/>
          <a:ext cx="774065" cy="26162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30394</xdr:colOff>
      <xdr:row>157</xdr:row>
      <xdr:rowOff>24556</xdr:rowOff>
    </xdr:from>
    <xdr:to>
      <xdr:col>0</xdr:col>
      <xdr:colOff>555895</xdr:colOff>
      <xdr:row>159</xdr:row>
      <xdr:rowOff>0</xdr:rowOff>
    </xdr:to>
    <xdr:cxnSp>
      <xdr:nvCxnSpPr>
        <xdr:cNvPr id="123" name="line"/>
        <xdr:cNvCxnSpPr/>
      </xdr:nvCxnSpPr>
      <xdr:spPr>
        <a:xfrm>
          <a:off x="29845" y="37139880"/>
          <a:ext cx="525780" cy="37592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0</xdr:col>
      <xdr:colOff>431118</xdr:colOff>
      <xdr:row>157</xdr:row>
      <xdr:rowOff>0</xdr:rowOff>
    </xdr:from>
    <xdr:to>
      <xdr:col>1</xdr:col>
      <xdr:colOff>90383</xdr:colOff>
      <xdr:row>159</xdr:row>
      <xdr:rowOff>189682</xdr:rowOff>
    </xdr:to>
    <xdr:sp>
      <xdr:nvSpPr>
        <xdr:cNvPr id="124" name=" "/>
        <xdr:cNvSpPr txBox="1"/>
      </xdr:nvSpPr>
      <xdr:spPr>
        <a:xfrm>
          <a:off x="430530" y="37115750"/>
          <a:ext cx="478790" cy="5892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329538</xdr:colOff>
      <xdr:row>158</xdr:row>
      <xdr:rowOff>0</xdr:rowOff>
    </xdr:from>
    <xdr:to>
      <xdr:col>0</xdr:col>
      <xdr:colOff>779853</xdr:colOff>
      <xdr:row>159</xdr:row>
      <xdr:rowOff>31030</xdr:rowOff>
    </xdr:to>
    <xdr:sp>
      <xdr:nvSpPr>
        <xdr:cNvPr id="125" name=" "/>
        <xdr:cNvSpPr txBox="1"/>
      </xdr:nvSpPr>
      <xdr:spPr>
        <a:xfrm>
          <a:off x="328930" y="37401500"/>
          <a:ext cx="45085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24795</xdr:colOff>
      <xdr:row>157</xdr:row>
      <xdr:rowOff>164083</xdr:rowOff>
    </xdr:from>
    <xdr:to>
      <xdr:col>0</xdr:col>
      <xdr:colOff>335936</xdr:colOff>
      <xdr:row>159</xdr:row>
      <xdr:rowOff>116384</xdr:rowOff>
    </xdr:to>
    <xdr:sp>
      <xdr:nvSpPr>
        <xdr:cNvPr id="126" name=" "/>
        <xdr:cNvSpPr txBox="1"/>
      </xdr:nvSpPr>
      <xdr:spPr>
        <a:xfrm>
          <a:off x="24765" y="37279580"/>
          <a:ext cx="311150" cy="352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45591</xdr:colOff>
      <xdr:row>176</xdr:row>
      <xdr:rowOff>24556</xdr:rowOff>
    </xdr:from>
    <xdr:to>
      <xdr:col>1</xdr:col>
      <xdr:colOff>0</xdr:colOff>
      <xdr:row>177</xdr:row>
      <xdr:rowOff>0</xdr:rowOff>
    </xdr:to>
    <xdr:cxnSp>
      <xdr:nvCxnSpPr>
        <xdr:cNvPr id="137" name="line"/>
        <xdr:cNvCxnSpPr/>
      </xdr:nvCxnSpPr>
      <xdr:spPr>
        <a:xfrm>
          <a:off x="45085" y="41689020"/>
          <a:ext cx="774065" cy="26162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30394</xdr:colOff>
      <xdr:row>176</xdr:row>
      <xdr:rowOff>24556</xdr:rowOff>
    </xdr:from>
    <xdr:to>
      <xdr:col>0</xdr:col>
      <xdr:colOff>555895</xdr:colOff>
      <xdr:row>178</xdr:row>
      <xdr:rowOff>0</xdr:rowOff>
    </xdr:to>
    <xdr:cxnSp>
      <xdr:nvCxnSpPr>
        <xdr:cNvPr id="138" name="line"/>
        <xdr:cNvCxnSpPr/>
      </xdr:nvCxnSpPr>
      <xdr:spPr>
        <a:xfrm>
          <a:off x="29845" y="41689020"/>
          <a:ext cx="525780" cy="40132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0</xdr:col>
      <xdr:colOff>431118</xdr:colOff>
      <xdr:row>176</xdr:row>
      <xdr:rowOff>0</xdr:rowOff>
    </xdr:from>
    <xdr:to>
      <xdr:col>1</xdr:col>
      <xdr:colOff>90383</xdr:colOff>
      <xdr:row>178</xdr:row>
      <xdr:rowOff>164280</xdr:rowOff>
    </xdr:to>
    <xdr:sp>
      <xdr:nvSpPr>
        <xdr:cNvPr id="139" name=" "/>
        <xdr:cNvSpPr txBox="1"/>
      </xdr:nvSpPr>
      <xdr:spPr>
        <a:xfrm>
          <a:off x="430530" y="41664890"/>
          <a:ext cx="478790" cy="5892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329538</xdr:colOff>
      <xdr:row>177</xdr:row>
      <xdr:rowOff>0</xdr:rowOff>
    </xdr:from>
    <xdr:to>
      <xdr:col>0</xdr:col>
      <xdr:colOff>779853</xdr:colOff>
      <xdr:row>178</xdr:row>
      <xdr:rowOff>5630</xdr:rowOff>
    </xdr:to>
    <xdr:sp>
      <xdr:nvSpPr>
        <xdr:cNvPr id="140" name=" "/>
        <xdr:cNvSpPr txBox="1"/>
      </xdr:nvSpPr>
      <xdr:spPr>
        <a:xfrm>
          <a:off x="328930" y="41950640"/>
          <a:ext cx="45085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24795</xdr:colOff>
      <xdr:row>176</xdr:row>
      <xdr:rowOff>164083</xdr:rowOff>
    </xdr:from>
    <xdr:to>
      <xdr:col>0</xdr:col>
      <xdr:colOff>335936</xdr:colOff>
      <xdr:row>178</xdr:row>
      <xdr:rowOff>90983</xdr:rowOff>
    </xdr:to>
    <xdr:sp>
      <xdr:nvSpPr>
        <xdr:cNvPr id="141" name=" "/>
        <xdr:cNvSpPr txBox="1"/>
      </xdr:nvSpPr>
      <xdr:spPr>
        <a:xfrm>
          <a:off x="24765" y="41828720"/>
          <a:ext cx="311150" cy="352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21</xdr:col>
      <xdr:colOff>0</xdr:colOff>
      <xdr:row>0</xdr:row>
      <xdr:rowOff>379809</xdr:rowOff>
    </xdr:from>
    <xdr:to>
      <xdr:col>21</xdr:col>
      <xdr:colOff>345278</xdr:colOff>
      <xdr:row>1</xdr:row>
      <xdr:rowOff>114672</xdr:rowOff>
    </xdr:to>
    <xdr:sp>
      <xdr:nvSpPr>
        <xdr:cNvPr id="182" name=" "/>
        <xdr:cNvSpPr txBox="1"/>
      </xdr:nvSpPr>
      <xdr:spPr>
        <a:xfrm>
          <a:off x="4914900" y="379730"/>
          <a:ext cx="34480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21</xdr:col>
      <xdr:colOff>0</xdr:colOff>
      <xdr:row>1</xdr:row>
      <xdr:rowOff>202421</xdr:rowOff>
    </xdr:from>
    <xdr:to>
      <xdr:col>21</xdr:col>
      <xdr:colOff>353538</xdr:colOff>
      <xdr:row>2</xdr:row>
      <xdr:rowOff>82822</xdr:rowOff>
    </xdr:to>
    <xdr:sp>
      <xdr:nvSpPr>
        <xdr:cNvPr id="183" name=" "/>
        <xdr:cNvSpPr txBox="1"/>
      </xdr:nvSpPr>
      <xdr:spPr>
        <a:xfrm>
          <a:off x="4914900" y="621030"/>
          <a:ext cx="353060" cy="135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21</xdr:col>
      <xdr:colOff>0</xdr:colOff>
      <xdr:row>1</xdr:row>
      <xdr:rowOff>151566</xdr:rowOff>
    </xdr:from>
    <xdr:to>
      <xdr:col>21</xdr:col>
      <xdr:colOff>311141</xdr:colOff>
      <xdr:row>3</xdr:row>
      <xdr:rowOff>43532</xdr:rowOff>
    </xdr:to>
    <xdr:sp>
      <xdr:nvSpPr>
        <xdr:cNvPr id="184" name=" "/>
        <xdr:cNvSpPr txBox="1"/>
      </xdr:nvSpPr>
      <xdr:spPr>
        <a:xfrm>
          <a:off x="4914900" y="570230"/>
          <a:ext cx="310515" cy="3473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21</xdr:col>
      <xdr:colOff>0</xdr:colOff>
      <xdr:row>20</xdr:row>
      <xdr:rowOff>203150</xdr:rowOff>
    </xdr:from>
    <xdr:to>
      <xdr:col>21</xdr:col>
      <xdr:colOff>353538</xdr:colOff>
      <xdr:row>21</xdr:row>
      <xdr:rowOff>53020</xdr:rowOff>
    </xdr:to>
    <xdr:sp>
      <xdr:nvSpPr>
        <xdr:cNvPr id="188" name=" "/>
        <xdr:cNvSpPr txBox="1"/>
      </xdr:nvSpPr>
      <xdr:spPr>
        <a:xfrm>
          <a:off x="4914900" y="5289550"/>
          <a:ext cx="353060" cy="135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21</xdr:col>
      <xdr:colOff>0</xdr:colOff>
      <xdr:row>39</xdr:row>
      <xdr:rowOff>202778</xdr:rowOff>
    </xdr:from>
    <xdr:to>
      <xdr:col>21</xdr:col>
      <xdr:colOff>353538</xdr:colOff>
      <xdr:row>40</xdr:row>
      <xdr:rowOff>100384</xdr:rowOff>
    </xdr:to>
    <xdr:sp>
      <xdr:nvSpPr>
        <xdr:cNvPr id="193" name=" "/>
        <xdr:cNvSpPr txBox="1"/>
      </xdr:nvSpPr>
      <xdr:spPr>
        <a:xfrm>
          <a:off x="4914900" y="9765030"/>
          <a:ext cx="353060" cy="135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21</xdr:col>
      <xdr:colOff>619125</xdr:colOff>
      <xdr:row>38</xdr:row>
      <xdr:rowOff>255905</xdr:rowOff>
    </xdr:from>
    <xdr:to>
      <xdr:col>22</xdr:col>
      <xdr:colOff>244466</xdr:colOff>
      <xdr:row>40</xdr:row>
      <xdr:rowOff>97812</xdr:rowOff>
    </xdr:to>
    <xdr:sp>
      <xdr:nvSpPr>
        <xdr:cNvPr id="194" name=" "/>
        <xdr:cNvSpPr txBox="1"/>
      </xdr:nvSpPr>
      <xdr:spPr>
        <a:xfrm>
          <a:off x="5534025" y="9551670"/>
          <a:ext cx="310515" cy="3467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21</xdr:col>
      <xdr:colOff>0</xdr:colOff>
      <xdr:row>58</xdr:row>
      <xdr:rowOff>202778</xdr:rowOff>
    </xdr:from>
    <xdr:to>
      <xdr:col>21</xdr:col>
      <xdr:colOff>353538</xdr:colOff>
      <xdr:row>59</xdr:row>
      <xdr:rowOff>100384</xdr:rowOff>
    </xdr:to>
    <xdr:sp>
      <xdr:nvSpPr>
        <xdr:cNvPr id="198" name=" "/>
        <xdr:cNvSpPr txBox="1"/>
      </xdr:nvSpPr>
      <xdr:spPr>
        <a:xfrm>
          <a:off x="4914900" y="14251940"/>
          <a:ext cx="353060" cy="135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21</xdr:col>
      <xdr:colOff>0</xdr:colOff>
      <xdr:row>58</xdr:row>
      <xdr:rowOff>151618</xdr:rowOff>
    </xdr:from>
    <xdr:to>
      <xdr:col>21</xdr:col>
      <xdr:colOff>311141</xdr:colOff>
      <xdr:row>60</xdr:row>
      <xdr:rowOff>79250</xdr:rowOff>
    </xdr:to>
    <xdr:sp>
      <xdr:nvSpPr>
        <xdr:cNvPr id="199" name=" "/>
        <xdr:cNvSpPr txBox="1"/>
      </xdr:nvSpPr>
      <xdr:spPr>
        <a:xfrm>
          <a:off x="4914900" y="14200505"/>
          <a:ext cx="310515" cy="3467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21</xdr:col>
      <xdr:colOff>0</xdr:colOff>
      <xdr:row>78</xdr:row>
      <xdr:rowOff>202778</xdr:rowOff>
    </xdr:from>
    <xdr:to>
      <xdr:col>21</xdr:col>
      <xdr:colOff>353538</xdr:colOff>
      <xdr:row>79</xdr:row>
      <xdr:rowOff>100384</xdr:rowOff>
    </xdr:to>
    <xdr:sp>
      <xdr:nvSpPr>
        <xdr:cNvPr id="203" name=" "/>
        <xdr:cNvSpPr txBox="1"/>
      </xdr:nvSpPr>
      <xdr:spPr>
        <a:xfrm>
          <a:off x="4914900" y="18886170"/>
          <a:ext cx="353060" cy="135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21</xdr:col>
      <xdr:colOff>9525</xdr:colOff>
      <xdr:row>78</xdr:row>
      <xdr:rowOff>84455</xdr:rowOff>
    </xdr:from>
    <xdr:to>
      <xdr:col>21</xdr:col>
      <xdr:colOff>120650</xdr:colOff>
      <xdr:row>78</xdr:row>
      <xdr:rowOff>202565</xdr:rowOff>
    </xdr:to>
    <xdr:sp>
      <xdr:nvSpPr>
        <xdr:cNvPr id="204" name=" "/>
        <xdr:cNvSpPr txBox="1"/>
      </xdr:nvSpPr>
      <xdr:spPr>
        <a:xfrm>
          <a:off x="4924425" y="18768060"/>
          <a:ext cx="111125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21</xdr:col>
      <xdr:colOff>0</xdr:colOff>
      <xdr:row>118</xdr:row>
      <xdr:rowOff>151618</xdr:rowOff>
    </xdr:from>
    <xdr:to>
      <xdr:col>21</xdr:col>
      <xdr:colOff>311141</xdr:colOff>
      <xdr:row>120</xdr:row>
      <xdr:rowOff>79249</xdr:rowOff>
    </xdr:to>
    <xdr:sp>
      <xdr:nvSpPr>
        <xdr:cNvPr id="214" name=" "/>
        <xdr:cNvSpPr txBox="1"/>
      </xdr:nvSpPr>
      <xdr:spPr>
        <a:xfrm>
          <a:off x="4914900" y="28054935"/>
          <a:ext cx="310515" cy="3467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21</xdr:col>
      <xdr:colOff>0</xdr:colOff>
      <xdr:row>137</xdr:row>
      <xdr:rowOff>237194</xdr:rowOff>
    </xdr:from>
    <xdr:to>
      <xdr:col>21</xdr:col>
      <xdr:colOff>345278</xdr:colOff>
      <xdr:row>138</xdr:row>
      <xdr:rowOff>29579</xdr:rowOff>
    </xdr:to>
    <xdr:sp>
      <xdr:nvSpPr>
        <xdr:cNvPr id="217" name=" "/>
        <xdr:cNvSpPr txBox="1"/>
      </xdr:nvSpPr>
      <xdr:spPr>
        <a:xfrm>
          <a:off x="4914900" y="32517715"/>
          <a:ext cx="344805" cy="30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21</xdr:col>
      <xdr:colOff>0</xdr:colOff>
      <xdr:row>137</xdr:row>
      <xdr:rowOff>237194</xdr:rowOff>
    </xdr:from>
    <xdr:to>
      <xdr:col>21</xdr:col>
      <xdr:colOff>345278</xdr:colOff>
      <xdr:row>138</xdr:row>
      <xdr:rowOff>29579</xdr:rowOff>
    </xdr:to>
    <xdr:sp>
      <xdr:nvSpPr>
        <xdr:cNvPr id="226" name=" "/>
        <xdr:cNvSpPr txBox="1"/>
      </xdr:nvSpPr>
      <xdr:spPr>
        <a:xfrm>
          <a:off x="4914900" y="32517715"/>
          <a:ext cx="344805" cy="30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21</xdr:col>
      <xdr:colOff>0</xdr:colOff>
      <xdr:row>157</xdr:row>
      <xdr:rowOff>202778</xdr:rowOff>
    </xdr:from>
    <xdr:to>
      <xdr:col>21</xdr:col>
      <xdr:colOff>353538</xdr:colOff>
      <xdr:row>158</xdr:row>
      <xdr:rowOff>100384</xdr:rowOff>
    </xdr:to>
    <xdr:sp>
      <xdr:nvSpPr>
        <xdr:cNvPr id="230" name=" "/>
        <xdr:cNvSpPr txBox="1"/>
      </xdr:nvSpPr>
      <xdr:spPr>
        <a:xfrm>
          <a:off x="4914900" y="37318315"/>
          <a:ext cx="353060" cy="1835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21</xdr:col>
      <xdr:colOff>0</xdr:colOff>
      <xdr:row>157</xdr:row>
      <xdr:rowOff>151618</xdr:rowOff>
    </xdr:from>
    <xdr:to>
      <xdr:col>21</xdr:col>
      <xdr:colOff>311141</xdr:colOff>
      <xdr:row>159</xdr:row>
      <xdr:rowOff>250699</xdr:rowOff>
    </xdr:to>
    <xdr:sp>
      <xdr:nvSpPr>
        <xdr:cNvPr id="231" name=" "/>
        <xdr:cNvSpPr txBox="1"/>
      </xdr:nvSpPr>
      <xdr:spPr>
        <a:xfrm>
          <a:off x="4914900" y="37266880"/>
          <a:ext cx="310515" cy="499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0</xdr:colOff>
      <xdr:row>78</xdr:row>
      <xdr:rowOff>138430</xdr:rowOff>
    </xdr:from>
    <xdr:to>
      <xdr:col>21</xdr:col>
      <xdr:colOff>95250</xdr:colOff>
      <xdr:row>78</xdr:row>
      <xdr:rowOff>214630</xdr:rowOff>
    </xdr:to>
    <xdr:sp>
      <xdr:nvSpPr>
        <xdr:cNvPr id="263" name=" "/>
        <xdr:cNvSpPr txBox="1"/>
      </xdr:nvSpPr>
      <xdr:spPr>
        <a:xfrm flipV="1">
          <a:off x="4914900" y="18822035"/>
          <a:ext cx="95250" cy="76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0</xdr:colOff>
      <xdr:row>80</xdr:row>
      <xdr:rowOff>78740</xdr:rowOff>
    </xdr:from>
    <xdr:to>
      <xdr:col>21</xdr:col>
      <xdr:colOff>310515</xdr:colOff>
      <xdr:row>81</xdr:row>
      <xdr:rowOff>154940</xdr:rowOff>
    </xdr:to>
    <xdr:sp>
      <xdr:nvSpPr>
        <xdr:cNvPr id="264" name=" "/>
        <xdr:cNvSpPr txBox="1"/>
      </xdr:nvSpPr>
      <xdr:spPr>
        <a:xfrm flipV="1">
          <a:off x="4914900" y="19181445"/>
          <a:ext cx="310515" cy="361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21</xdr:col>
      <xdr:colOff>0</xdr:colOff>
      <xdr:row>0</xdr:row>
      <xdr:rowOff>265658</xdr:rowOff>
    </xdr:from>
    <xdr:to>
      <xdr:col>21</xdr:col>
      <xdr:colOff>480869</xdr:colOff>
      <xdr:row>1</xdr:row>
      <xdr:rowOff>86804</xdr:rowOff>
    </xdr:to>
    <xdr:sp>
      <xdr:nvSpPr>
        <xdr:cNvPr id="162" name=" "/>
        <xdr:cNvSpPr txBox="1"/>
      </xdr:nvSpPr>
      <xdr:spPr>
        <a:xfrm>
          <a:off x="4914900" y="265430"/>
          <a:ext cx="480695" cy="240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21</xdr:col>
      <xdr:colOff>0</xdr:colOff>
      <xdr:row>0</xdr:row>
      <xdr:rowOff>265658</xdr:rowOff>
    </xdr:from>
    <xdr:to>
      <xdr:col>21</xdr:col>
      <xdr:colOff>480869</xdr:colOff>
      <xdr:row>1</xdr:row>
      <xdr:rowOff>86804</xdr:rowOff>
    </xdr:to>
    <xdr:sp>
      <xdr:nvSpPr>
        <xdr:cNvPr id="163" name=" "/>
        <xdr:cNvSpPr txBox="1"/>
      </xdr:nvSpPr>
      <xdr:spPr>
        <a:xfrm>
          <a:off x="4914900" y="265430"/>
          <a:ext cx="480695" cy="240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21</xdr:col>
      <xdr:colOff>390525</xdr:colOff>
      <xdr:row>41</xdr:row>
      <xdr:rowOff>246380</xdr:rowOff>
    </xdr:from>
    <xdr:to>
      <xdr:col>22</xdr:col>
      <xdr:colOff>185594</xdr:colOff>
      <xdr:row>42</xdr:row>
      <xdr:rowOff>48476</xdr:rowOff>
    </xdr:to>
    <xdr:sp>
      <xdr:nvSpPr>
        <xdr:cNvPr id="168" name=" "/>
        <xdr:cNvSpPr txBox="1"/>
      </xdr:nvSpPr>
      <xdr:spPr>
        <a:xfrm>
          <a:off x="5305425" y="10227945"/>
          <a:ext cx="480695" cy="87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104775</xdr:colOff>
      <xdr:row>41</xdr:row>
      <xdr:rowOff>227330</xdr:rowOff>
    </xdr:from>
    <xdr:to>
      <xdr:col>22</xdr:col>
      <xdr:colOff>585644</xdr:colOff>
      <xdr:row>42</xdr:row>
      <xdr:rowOff>29426</xdr:rowOff>
    </xdr:to>
    <xdr:sp>
      <xdr:nvSpPr>
        <xdr:cNvPr id="169" name=" "/>
        <xdr:cNvSpPr txBox="1"/>
      </xdr:nvSpPr>
      <xdr:spPr>
        <a:xfrm>
          <a:off x="5705475" y="10208895"/>
          <a:ext cx="480695" cy="87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431118</xdr:colOff>
      <xdr:row>19</xdr:row>
      <xdr:rowOff>379809</xdr:rowOff>
    </xdr:from>
    <xdr:to>
      <xdr:col>1</xdr:col>
      <xdr:colOff>59988</xdr:colOff>
      <xdr:row>20</xdr:row>
      <xdr:rowOff>113674</xdr:rowOff>
    </xdr:to>
    <xdr:sp>
      <xdr:nvSpPr>
        <xdr:cNvPr id="42" name=" "/>
        <xdr:cNvSpPr txBox="1"/>
      </xdr:nvSpPr>
      <xdr:spPr>
        <a:xfrm>
          <a:off x="430530" y="5086985"/>
          <a:ext cx="44831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409&#20845;&#24180;&#32423;&#35838;&#34920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9y8abzc3y2hs41\FileStorage\File\2024-09\2409&#20845;&#24180;&#32423;&#35838;&#34920;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各班课表"/>
      <sheetName val="总功课表 (竖)"/>
      <sheetName val="Sheet1"/>
    </sheetNames>
    <sheetDataSet>
      <sheetData sheetId="0">
        <row r="14">
          <cell r="C14" t="str">
            <v>劳动</v>
          </cell>
        </row>
        <row r="33">
          <cell r="B33" t="str">
            <v>劳动</v>
          </cell>
        </row>
        <row r="50">
          <cell r="E50" t="str">
            <v>劳动</v>
          </cell>
        </row>
        <row r="63">
          <cell r="F63" t="str">
            <v>劳动</v>
          </cell>
        </row>
        <row r="91">
          <cell r="B91" t="str">
            <v>劳动</v>
          </cell>
        </row>
        <row r="111">
          <cell r="C111" t="str">
            <v>劳动</v>
          </cell>
        </row>
        <row r="131">
          <cell r="B131" t="str">
            <v>劳动</v>
          </cell>
        </row>
        <row r="149">
          <cell r="D149" t="str">
            <v>劳动</v>
          </cell>
        </row>
        <row r="166">
          <cell r="D166" t="str">
            <v>劳动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各班课表"/>
      <sheetName val="总功课表 (竖)"/>
      <sheetName val="Sheet1"/>
    </sheetNames>
    <sheetDataSet>
      <sheetData sheetId="0">
        <row r="18">
          <cell r="C18" t="str">
            <v>足球</v>
          </cell>
        </row>
        <row r="37">
          <cell r="F37" t="str">
            <v>足球</v>
          </cell>
        </row>
        <row r="56">
          <cell r="F56" t="str">
            <v>足球</v>
          </cell>
        </row>
        <row r="75">
          <cell r="C75" t="str">
            <v>足球</v>
          </cell>
        </row>
        <row r="95">
          <cell r="D95" t="str">
            <v>足球</v>
          </cell>
        </row>
        <row r="115">
          <cell r="C115" t="str">
            <v>足球</v>
          </cell>
        </row>
        <row r="135">
          <cell r="E135" t="str">
            <v>足球</v>
          </cell>
        </row>
        <row r="155">
          <cell r="B155" t="str">
            <v>足球</v>
          </cell>
        </row>
        <row r="174">
          <cell r="D174" t="str">
            <v>足球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4"/>
  <sheetViews>
    <sheetView tabSelected="1" topLeftCell="A53" workbookViewId="0">
      <selection activeCell="AA63" sqref="AA63"/>
    </sheetView>
  </sheetViews>
  <sheetFormatPr defaultColWidth="9" defaultRowHeight="14.25"/>
  <cols>
    <col min="1" max="1" width="10.75" style="26" customWidth="1"/>
    <col min="2" max="6" width="10.75" style="27" customWidth="1"/>
    <col min="7" max="7" width="6.75" style="28" hidden="1" customWidth="1"/>
    <col min="8" max="10" width="3.25" style="29" hidden="1" customWidth="1"/>
    <col min="11" max="11" width="7.375" style="29" hidden="1" customWidth="1"/>
    <col min="12" max="16" width="2.75" style="29" hidden="1" customWidth="1"/>
    <col min="17" max="17" width="5.625" style="26" hidden="1" customWidth="1"/>
    <col min="18" max="18" width="9.125" style="26" hidden="1" customWidth="1"/>
    <col min="19" max="20" width="3.75" style="26" hidden="1" customWidth="1"/>
    <col min="21" max="21" width="1.625" style="26" hidden="1" customWidth="1"/>
    <col min="22" max="16384" width="9" style="30"/>
  </cols>
  <sheetData>
    <row r="1" s="24" customFormat="1" ht="33" customHeight="1" spans="1:21">
      <c r="A1" s="31" t="s">
        <v>0</v>
      </c>
      <c r="B1" s="31"/>
      <c r="C1" s="31"/>
      <c r="D1" s="31"/>
      <c r="E1" s="31"/>
      <c r="F1" s="31"/>
      <c r="G1" s="28"/>
      <c r="H1" s="29"/>
      <c r="I1" s="29"/>
      <c r="J1" s="29"/>
      <c r="K1" s="29"/>
      <c r="L1" s="29"/>
      <c r="M1" s="29"/>
      <c r="N1" s="29"/>
      <c r="O1" s="29"/>
      <c r="P1" s="29"/>
      <c r="Q1" s="60"/>
      <c r="R1" s="60"/>
      <c r="S1" s="60"/>
      <c r="T1" s="60"/>
      <c r="U1" s="31"/>
    </row>
    <row r="2" ht="20.1" customHeight="1" spans="1:21">
      <c r="A2" s="32"/>
      <c r="B2" s="33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5"/>
      <c r="H2" s="36"/>
      <c r="I2" s="36"/>
      <c r="J2" s="36"/>
      <c r="K2" s="36"/>
      <c r="L2" s="36"/>
      <c r="Q2" s="61"/>
      <c r="R2" s="61"/>
      <c r="S2" s="61"/>
      <c r="T2" s="61"/>
      <c r="U2" s="62"/>
    </row>
    <row r="3" ht="15.75" customHeight="1" spans="1:21">
      <c r="A3" s="32"/>
      <c r="B3" s="33"/>
      <c r="C3" s="34"/>
      <c r="D3" s="34"/>
      <c r="E3" s="34"/>
      <c r="F3" s="34"/>
      <c r="G3" s="35"/>
      <c r="H3" s="35"/>
      <c r="I3" s="36"/>
      <c r="J3" s="35"/>
      <c r="K3" s="35"/>
      <c r="L3" s="36"/>
      <c r="Q3" s="61"/>
      <c r="R3" s="61"/>
      <c r="S3" s="61"/>
      <c r="T3" s="61"/>
      <c r="U3" s="62"/>
    </row>
    <row r="4" s="25" customFormat="1" ht="22.5" customHeight="1" spans="1:21">
      <c r="A4" s="34" t="s">
        <v>6</v>
      </c>
      <c r="B4" s="37" t="s">
        <v>7</v>
      </c>
      <c r="C4" s="38" t="s">
        <v>8</v>
      </c>
      <c r="D4" s="39" t="s">
        <v>9</v>
      </c>
      <c r="E4" s="37" t="s">
        <v>7</v>
      </c>
      <c r="F4" s="39" t="s">
        <v>9</v>
      </c>
      <c r="G4" s="40" t="s">
        <v>7</v>
      </c>
      <c r="H4" s="41">
        <f>COUNTIF(A4:F19,G4)</f>
        <v>6</v>
      </c>
      <c r="I4" s="41">
        <v>6</v>
      </c>
      <c r="J4" s="41">
        <f t="shared" ref="J4:J14" si="0">I4-H4</f>
        <v>0</v>
      </c>
      <c r="K4" s="40" t="s">
        <v>10</v>
      </c>
      <c r="L4" s="49">
        <f>COUNTIF(A4:F19,K4)</f>
        <v>0</v>
      </c>
      <c r="M4" s="49">
        <v>1</v>
      </c>
      <c r="N4" s="41">
        <f t="shared" ref="N4:N15" si="1">M4-L4</f>
        <v>1</v>
      </c>
      <c r="O4" s="41"/>
      <c r="P4" s="41"/>
      <c r="Q4" s="13" t="s">
        <v>7</v>
      </c>
      <c r="R4" s="13" t="s">
        <v>11</v>
      </c>
      <c r="S4" s="13">
        <v>16</v>
      </c>
      <c r="T4" s="13">
        <f>COUNTIF(A:F,R4)</f>
        <v>0</v>
      </c>
      <c r="U4" s="62"/>
    </row>
    <row r="5" ht="15.75" customHeight="1" spans="1:21">
      <c r="A5" s="34"/>
      <c r="B5" s="42" t="s">
        <v>12</v>
      </c>
      <c r="C5" s="43" t="s">
        <v>13</v>
      </c>
      <c r="D5" s="42" t="s">
        <v>14</v>
      </c>
      <c r="E5" s="42" t="s">
        <v>12</v>
      </c>
      <c r="F5" s="42" t="s">
        <v>14</v>
      </c>
      <c r="G5" s="40" t="s">
        <v>15</v>
      </c>
      <c r="H5" s="41">
        <f>COUNTIF(A4:F19,G5)</f>
        <v>2</v>
      </c>
      <c r="I5" s="41">
        <v>2</v>
      </c>
      <c r="J5" s="41">
        <f t="shared" si="0"/>
        <v>0</v>
      </c>
      <c r="K5" s="40" t="s">
        <v>16</v>
      </c>
      <c r="L5" s="49">
        <f>COUNTIF(A4:F19,K5)</f>
        <v>0</v>
      </c>
      <c r="M5" s="49">
        <v>2</v>
      </c>
      <c r="N5" s="41">
        <f t="shared" si="1"/>
        <v>2</v>
      </c>
      <c r="O5" s="41"/>
      <c r="P5" s="41"/>
      <c r="Q5" s="13" t="s">
        <v>9</v>
      </c>
      <c r="R5" s="13" t="s">
        <v>17</v>
      </c>
      <c r="S5" s="13">
        <v>16</v>
      </c>
      <c r="T5" s="13">
        <f>COUNTIF(A:F,R5)</f>
        <v>0</v>
      </c>
      <c r="U5" s="62"/>
    </row>
    <row r="6" s="25" customFormat="1" ht="22.5" customHeight="1" spans="1:21">
      <c r="A6" s="34" t="s">
        <v>18</v>
      </c>
      <c r="B6" s="37" t="s">
        <v>7</v>
      </c>
      <c r="C6" s="37" t="s">
        <v>7</v>
      </c>
      <c r="D6" s="39" t="s">
        <v>9</v>
      </c>
      <c r="E6" s="37" t="s">
        <v>7</v>
      </c>
      <c r="F6" s="44" t="s">
        <v>8</v>
      </c>
      <c r="G6" s="40" t="s">
        <v>19</v>
      </c>
      <c r="H6" s="41">
        <f>COUNTIF(A4:F19,G6)</f>
        <v>0</v>
      </c>
      <c r="I6" s="41">
        <v>1</v>
      </c>
      <c r="J6" s="41">
        <f t="shared" si="0"/>
        <v>1</v>
      </c>
      <c r="K6" s="40" t="s">
        <v>20</v>
      </c>
      <c r="L6" s="49">
        <f>COUNTIF(A4:F19,K6)</f>
        <v>2</v>
      </c>
      <c r="M6" s="49">
        <v>2</v>
      </c>
      <c r="N6" s="41">
        <f t="shared" si="1"/>
        <v>0</v>
      </c>
      <c r="O6" s="41"/>
      <c r="P6" s="41"/>
      <c r="Q6" s="13" t="s">
        <v>8</v>
      </c>
      <c r="R6" s="13" t="s">
        <v>21</v>
      </c>
      <c r="S6" s="13">
        <v>17</v>
      </c>
      <c r="T6" s="13">
        <f>COUNTIF(A:F,R6)</f>
        <v>0</v>
      </c>
      <c r="U6" s="62"/>
    </row>
    <row r="7" ht="15.75" customHeight="1" spans="1:21">
      <c r="A7" s="34"/>
      <c r="B7" s="42" t="s">
        <v>12</v>
      </c>
      <c r="C7" s="42" t="s">
        <v>12</v>
      </c>
      <c r="D7" s="42" t="s">
        <v>14</v>
      </c>
      <c r="E7" s="42" t="s">
        <v>12</v>
      </c>
      <c r="F7" s="43" t="s">
        <v>13</v>
      </c>
      <c r="G7" s="40" t="s">
        <v>9</v>
      </c>
      <c r="H7" s="41">
        <f>COUNTIF(A4:F19,G7)</f>
        <v>5</v>
      </c>
      <c r="I7" s="41">
        <v>5</v>
      </c>
      <c r="J7" s="41">
        <f t="shared" si="0"/>
        <v>0</v>
      </c>
      <c r="K7" s="40" t="s">
        <v>22</v>
      </c>
      <c r="L7" s="49">
        <f>COUNTIF(A4:F19,K7)</f>
        <v>1</v>
      </c>
      <c r="M7" s="49">
        <v>1</v>
      </c>
      <c r="N7" s="41">
        <f t="shared" si="1"/>
        <v>0</v>
      </c>
      <c r="O7" s="41"/>
      <c r="P7" s="57"/>
      <c r="Q7" s="61"/>
      <c r="R7" s="61"/>
      <c r="S7" s="61"/>
      <c r="T7" s="61"/>
      <c r="U7" s="62"/>
    </row>
    <row r="8" s="25" customFormat="1" ht="22.5" customHeight="1" spans="1:21">
      <c r="A8" s="34" t="s">
        <v>23</v>
      </c>
      <c r="B8" s="38" t="s">
        <v>8</v>
      </c>
      <c r="C8" s="39" t="s">
        <v>9</v>
      </c>
      <c r="D8" s="39" t="s">
        <v>24</v>
      </c>
      <c r="E8" s="39" t="s">
        <v>9</v>
      </c>
      <c r="F8" s="37" t="s">
        <v>7</v>
      </c>
      <c r="G8" s="40" t="s">
        <v>25</v>
      </c>
      <c r="H8" s="41">
        <f>COUNTIF(A4:F19,G8)</f>
        <v>2</v>
      </c>
      <c r="I8" s="41">
        <v>2</v>
      </c>
      <c r="J8" s="41">
        <f t="shared" si="0"/>
        <v>0</v>
      </c>
      <c r="K8" s="40" t="s">
        <v>26</v>
      </c>
      <c r="L8" s="49">
        <f>COUNTIF(A4:F19,K8)</f>
        <v>0</v>
      </c>
      <c r="M8" s="49">
        <v>1</v>
      </c>
      <c r="N8" s="41">
        <f t="shared" si="1"/>
        <v>1</v>
      </c>
      <c r="O8" s="41"/>
      <c r="P8" s="57"/>
      <c r="Q8" s="61"/>
      <c r="R8" s="61"/>
      <c r="S8" s="61"/>
      <c r="T8" s="61"/>
      <c r="U8" s="62"/>
    </row>
    <row r="9" ht="15.75" customHeight="1" spans="1:21">
      <c r="A9" s="34"/>
      <c r="B9" s="43" t="s">
        <v>13</v>
      </c>
      <c r="C9" s="42" t="s">
        <v>14</v>
      </c>
      <c r="D9" s="43" t="s">
        <v>13</v>
      </c>
      <c r="E9" s="42" t="s">
        <v>14</v>
      </c>
      <c r="F9" s="42" t="s">
        <v>12</v>
      </c>
      <c r="G9" s="40" t="s">
        <v>8</v>
      </c>
      <c r="H9" s="41">
        <f>COUNTIF(A4:F19,G9)</f>
        <v>3</v>
      </c>
      <c r="I9" s="41">
        <v>3</v>
      </c>
      <c r="J9" s="41">
        <f t="shared" si="0"/>
        <v>0</v>
      </c>
      <c r="K9" s="40" t="s">
        <v>27</v>
      </c>
      <c r="L9" s="49">
        <f>COUNTIF(A4:F19,K9)</f>
        <v>0</v>
      </c>
      <c r="M9" s="49">
        <v>1</v>
      </c>
      <c r="N9" s="41">
        <f t="shared" si="1"/>
        <v>1</v>
      </c>
      <c r="O9" s="41"/>
      <c r="P9" s="57"/>
      <c r="Q9" s="61"/>
      <c r="R9" s="61"/>
      <c r="S9" s="61"/>
      <c r="T9" s="61"/>
      <c r="U9" s="62"/>
    </row>
    <row r="10" s="25" customFormat="1" ht="22.5" customHeight="1" spans="1:21">
      <c r="A10" s="34" t="s">
        <v>28</v>
      </c>
      <c r="B10" s="45" t="s">
        <v>29</v>
      </c>
      <c r="C10" s="37" t="s">
        <v>30</v>
      </c>
      <c r="D10" s="37" t="s">
        <v>31</v>
      </c>
      <c r="E10" s="45" t="s">
        <v>29</v>
      </c>
      <c r="F10" s="46" t="s">
        <v>32</v>
      </c>
      <c r="G10" s="40" t="s">
        <v>33</v>
      </c>
      <c r="H10" s="41">
        <f>COUNTIF(A4:F19,G10)</f>
        <v>0</v>
      </c>
      <c r="I10" s="41"/>
      <c r="J10" s="41">
        <f t="shared" si="0"/>
        <v>0</v>
      </c>
      <c r="K10" s="40" t="s">
        <v>34</v>
      </c>
      <c r="L10" s="49">
        <f>COUNTIF(A4:F19,K10)</f>
        <v>0</v>
      </c>
      <c r="M10" s="49">
        <v>1</v>
      </c>
      <c r="N10" s="41">
        <f t="shared" si="1"/>
        <v>1</v>
      </c>
      <c r="O10" s="41"/>
      <c r="P10" s="57"/>
      <c r="Q10" s="60"/>
      <c r="R10" s="60"/>
      <c r="S10" s="60"/>
      <c r="T10" s="60"/>
      <c r="U10" s="63"/>
    </row>
    <row r="11" ht="15.75" customHeight="1" spans="1:21">
      <c r="A11" s="34"/>
      <c r="B11" s="42" t="s">
        <v>14</v>
      </c>
      <c r="C11" s="42" t="s">
        <v>14</v>
      </c>
      <c r="D11" s="42" t="s">
        <v>12</v>
      </c>
      <c r="E11" s="42" t="s">
        <v>14</v>
      </c>
      <c r="F11" s="42" t="s">
        <v>12</v>
      </c>
      <c r="G11" s="40" t="s">
        <v>35</v>
      </c>
      <c r="H11" s="41">
        <f>COUNTIF(A4:F19,G11)</f>
        <v>1</v>
      </c>
      <c r="I11" s="41">
        <v>1</v>
      </c>
      <c r="J11" s="41">
        <f t="shared" si="0"/>
        <v>0</v>
      </c>
      <c r="K11" s="40" t="s">
        <v>36</v>
      </c>
      <c r="L11" s="49">
        <f>COUNTIF(A4:F19,K11)</f>
        <v>0</v>
      </c>
      <c r="M11" s="49">
        <v>1</v>
      </c>
      <c r="N11" s="41">
        <f t="shared" si="1"/>
        <v>1</v>
      </c>
      <c r="O11" s="41"/>
      <c r="P11" s="57"/>
      <c r="Q11" s="60"/>
      <c r="R11" s="60"/>
      <c r="S11" s="60"/>
      <c r="T11" s="60"/>
      <c r="U11" s="60"/>
    </row>
    <row r="12" s="25" customFormat="1" ht="22.5" customHeight="1" spans="1:21">
      <c r="A12" s="34" t="s">
        <v>37</v>
      </c>
      <c r="B12" s="37" t="s">
        <v>20</v>
      </c>
      <c r="C12" s="37" t="s">
        <v>38</v>
      </c>
      <c r="D12" s="37" t="s">
        <v>38</v>
      </c>
      <c r="E12" s="37" t="s">
        <v>39</v>
      </c>
      <c r="F12" s="47" t="s">
        <v>40</v>
      </c>
      <c r="G12" s="48" t="s">
        <v>39</v>
      </c>
      <c r="H12" s="41">
        <f>COUNTIF(A4:F19,G12)</f>
        <v>2</v>
      </c>
      <c r="I12" s="41">
        <v>2</v>
      </c>
      <c r="J12" s="41">
        <f t="shared" si="0"/>
        <v>0</v>
      </c>
      <c r="K12" s="58" t="s">
        <v>41</v>
      </c>
      <c r="L12" s="49">
        <f>COUNTIF(A4:F19,K12)</f>
        <v>0</v>
      </c>
      <c r="M12" s="49">
        <v>1</v>
      </c>
      <c r="N12" s="41">
        <f t="shared" si="1"/>
        <v>1</v>
      </c>
      <c r="O12" s="41"/>
      <c r="P12" s="57"/>
      <c r="Q12" s="60"/>
      <c r="R12" s="60"/>
      <c r="S12" s="60"/>
      <c r="T12" s="60"/>
      <c r="U12" s="63"/>
    </row>
    <row r="13" ht="15.75" customHeight="1" spans="1:21">
      <c r="A13" s="34"/>
      <c r="B13" s="42" t="s">
        <v>12</v>
      </c>
      <c r="C13" s="42" t="s">
        <v>14</v>
      </c>
      <c r="D13" s="42" t="s">
        <v>14</v>
      </c>
      <c r="E13" s="43" t="s">
        <v>13</v>
      </c>
      <c r="F13" s="42" t="s">
        <v>12</v>
      </c>
      <c r="G13" s="48" t="s">
        <v>42</v>
      </c>
      <c r="H13" s="41">
        <f>COUNTIF(A4:F19,G13)</f>
        <v>0</v>
      </c>
      <c r="I13" s="41">
        <v>3</v>
      </c>
      <c r="J13" s="41">
        <f t="shared" si="0"/>
        <v>3</v>
      </c>
      <c r="K13" s="40" t="s">
        <v>43</v>
      </c>
      <c r="L13" s="49">
        <f>COUNTIF(A4:F19,K13)</f>
        <v>0</v>
      </c>
      <c r="M13" s="49">
        <v>1</v>
      </c>
      <c r="N13" s="41">
        <f t="shared" si="1"/>
        <v>1</v>
      </c>
      <c r="O13" s="41"/>
      <c r="P13" s="57"/>
      <c r="Q13" s="60"/>
      <c r="R13" s="60"/>
      <c r="S13" s="60"/>
      <c r="T13" s="60"/>
      <c r="U13" s="60"/>
    </row>
    <row r="14" s="25" customFormat="1" ht="22.5" customHeight="1" spans="1:21">
      <c r="A14" s="34" t="s">
        <v>44</v>
      </c>
      <c r="B14" s="37" t="s">
        <v>39</v>
      </c>
      <c r="C14" s="39" t="s">
        <v>22</v>
      </c>
      <c r="D14" s="45" t="s">
        <v>29</v>
      </c>
      <c r="E14" s="37" t="s">
        <v>31</v>
      </c>
      <c r="F14" s="37" t="s">
        <v>20</v>
      </c>
      <c r="G14" s="48" t="s">
        <v>38</v>
      </c>
      <c r="H14" s="41">
        <f>COUNTIF(A4:F19,G14)</f>
        <v>2</v>
      </c>
      <c r="I14" s="49">
        <v>2</v>
      </c>
      <c r="J14" s="41">
        <f t="shared" si="0"/>
        <v>0</v>
      </c>
      <c r="K14" s="40" t="s">
        <v>45</v>
      </c>
      <c r="L14" s="49">
        <f>COUNTIF(A4:F19,K14)</f>
        <v>0</v>
      </c>
      <c r="M14" s="49">
        <v>1</v>
      </c>
      <c r="N14" s="41">
        <f t="shared" si="1"/>
        <v>1</v>
      </c>
      <c r="O14" s="41"/>
      <c r="P14" s="59"/>
      <c r="Q14" s="64"/>
      <c r="R14" s="65"/>
      <c r="S14" s="65"/>
      <c r="T14" s="65"/>
      <c r="U14" s="66"/>
    </row>
    <row r="15" ht="15.75" customHeight="1" spans="1:21">
      <c r="A15" s="34"/>
      <c r="B15" s="43" t="s">
        <v>13</v>
      </c>
      <c r="C15" s="42" t="s">
        <v>14</v>
      </c>
      <c r="D15" s="42" t="s">
        <v>14</v>
      </c>
      <c r="E15" s="42" t="s">
        <v>12</v>
      </c>
      <c r="F15" s="42" t="s">
        <v>12</v>
      </c>
      <c r="G15" s="48"/>
      <c r="H15" s="49"/>
      <c r="I15" s="49"/>
      <c r="J15" s="49"/>
      <c r="K15" s="40"/>
      <c r="L15" s="49">
        <f>COUNTIF(A4:F19,K15)</f>
        <v>0</v>
      </c>
      <c r="M15" s="49"/>
      <c r="N15" s="41">
        <f t="shared" si="1"/>
        <v>0</v>
      </c>
      <c r="O15" s="41"/>
      <c r="P15" s="57"/>
      <c r="Q15" s="67"/>
      <c r="R15" s="67"/>
      <c r="S15" s="67"/>
      <c r="T15" s="67"/>
      <c r="U15" s="67"/>
    </row>
    <row r="16" ht="22.5" customHeight="1" spans="1:21">
      <c r="A16" s="34" t="s">
        <v>46</v>
      </c>
      <c r="B16" s="39" t="s">
        <v>25</v>
      </c>
      <c r="C16" s="39" t="s">
        <v>15</v>
      </c>
      <c r="D16" s="39" t="s">
        <v>15</v>
      </c>
      <c r="E16" s="37" t="s">
        <v>35</v>
      </c>
      <c r="F16" s="39" t="s">
        <v>25</v>
      </c>
      <c r="G16" s="50"/>
      <c r="H16" s="40"/>
      <c r="I16" s="49"/>
      <c r="J16" s="40"/>
      <c r="K16" s="40"/>
      <c r="L16" s="49"/>
      <c r="M16" s="49"/>
      <c r="N16" s="49"/>
      <c r="O16" s="49"/>
      <c r="P16" s="36"/>
      <c r="Q16" s="68"/>
      <c r="R16" s="68"/>
      <c r="S16" s="68"/>
      <c r="T16" s="68"/>
      <c r="U16" s="69"/>
    </row>
    <row r="17" ht="17.25" customHeight="1" spans="1:21">
      <c r="A17" s="34"/>
      <c r="B17" s="42" t="s">
        <v>14</v>
      </c>
      <c r="C17" s="42" t="s">
        <v>12</v>
      </c>
      <c r="D17" s="42" t="s">
        <v>12</v>
      </c>
      <c r="E17" s="43" t="s">
        <v>13</v>
      </c>
      <c r="F17" s="42" t="s">
        <v>14</v>
      </c>
      <c r="G17" s="40"/>
      <c r="H17" s="49"/>
      <c r="I17" s="49"/>
      <c r="J17" s="49"/>
      <c r="K17" s="49"/>
      <c r="L17" s="49"/>
      <c r="M17" s="49"/>
      <c r="N17" s="49"/>
      <c r="O17" s="49"/>
      <c r="P17" s="36"/>
      <c r="Q17" s="60"/>
      <c r="R17" s="60"/>
      <c r="S17" s="60"/>
      <c r="T17" s="60"/>
      <c r="U17" s="60"/>
    </row>
    <row r="18" ht="22.5" customHeight="1" spans="1:21">
      <c r="A18" s="34" t="s">
        <v>47</v>
      </c>
      <c r="B18" s="39" t="s">
        <v>48</v>
      </c>
      <c r="C18" s="45" t="s">
        <v>49</v>
      </c>
      <c r="D18" s="51" t="s">
        <v>50</v>
      </c>
      <c r="E18" s="51" t="s">
        <v>51</v>
      </c>
      <c r="F18" s="51" t="s">
        <v>52</v>
      </c>
      <c r="G18" s="32"/>
      <c r="H18" s="40"/>
      <c r="I18" s="49"/>
      <c r="J18" s="40"/>
      <c r="K18" s="49" t="s">
        <v>53</v>
      </c>
      <c r="L18" s="49">
        <f>SUM(H4:H17,L4:L17)</f>
        <v>26</v>
      </c>
      <c r="M18" s="49">
        <f>SUM(I4:I17,M4:M17)</f>
        <v>40</v>
      </c>
      <c r="N18" s="41">
        <f>M18-L18</f>
        <v>14</v>
      </c>
      <c r="O18" s="41"/>
      <c r="P18" s="57"/>
      <c r="Q18" s="68"/>
      <c r="R18" s="68"/>
      <c r="S18" s="68"/>
      <c r="T18" s="68"/>
      <c r="U18" s="69"/>
    </row>
    <row r="19" ht="21.95" customHeight="1" spans="1:21">
      <c r="A19" s="34"/>
      <c r="B19" s="42" t="s">
        <v>14</v>
      </c>
      <c r="C19" s="42" t="s">
        <v>12</v>
      </c>
      <c r="D19" s="43" t="s">
        <v>13</v>
      </c>
      <c r="E19" s="42" t="s">
        <v>14</v>
      </c>
      <c r="F19" s="42" t="s">
        <v>12</v>
      </c>
      <c r="Q19" s="60"/>
      <c r="R19" s="60"/>
      <c r="S19" s="60"/>
      <c r="T19" s="60"/>
      <c r="U19" s="60"/>
    </row>
    <row r="20" ht="18" customHeight="1" spans="1:21">
      <c r="A20" s="31" t="s">
        <v>54</v>
      </c>
      <c r="B20" s="31"/>
      <c r="C20" s="31"/>
      <c r="D20" s="31"/>
      <c r="E20" s="31"/>
      <c r="F20" s="31"/>
      <c r="Q20" s="60"/>
      <c r="R20" s="60"/>
      <c r="S20" s="60"/>
      <c r="T20" s="60"/>
      <c r="U20" s="63"/>
    </row>
    <row r="21" ht="22.5" customHeight="1" spans="1:21">
      <c r="A21" s="32"/>
      <c r="B21" s="33" t="s">
        <v>1</v>
      </c>
      <c r="C21" s="34" t="s">
        <v>2</v>
      </c>
      <c r="D21" s="34" t="s">
        <v>3</v>
      </c>
      <c r="E21" s="34" t="s">
        <v>4</v>
      </c>
      <c r="F21" s="34" t="s">
        <v>5</v>
      </c>
      <c r="Q21" s="60"/>
      <c r="R21" s="60"/>
      <c r="S21" s="60"/>
      <c r="T21" s="60"/>
      <c r="U21" s="63"/>
    </row>
    <row r="22" ht="7" customHeight="1" spans="1:21">
      <c r="A22" s="32"/>
      <c r="B22" s="33"/>
      <c r="C22" s="34"/>
      <c r="D22" s="34"/>
      <c r="E22" s="34"/>
      <c r="F22" s="34"/>
      <c r="G22" s="52"/>
      <c r="H22" s="52"/>
      <c r="J22" s="52"/>
      <c r="K22" s="52"/>
      <c r="Q22" s="60"/>
      <c r="R22" s="60"/>
      <c r="S22" s="60"/>
      <c r="T22" s="60"/>
      <c r="U22" s="63"/>
    </row>
    <row r="23" ht="22.5" customHeight="1" spans="1:21">
      <c r="A23" s="34" t="s">
        <v>6</v>
      </c>
      <c r="B23" s="37" t="s">
        <v>7</v>
      </c>
      <c r="C23" s="38" t="s">
        <v>8</v>
      </c>
      <c r="D23" s="39" t="s">
        <v>9</v>
      </c>
      <c r="E23" s="37" t="s">
        <v>7</v>
      </c>
      <c r="F23" s="39" t="s">
        <v>9</v>
      </c>
      <c r="G23" s="40" t="s">
        <v>7</v>
      </c>
      <c r="H23" s="41">
        <f>COUNTIF(A23:F38,G23)</f>
        <v>6</v>
      </c>
      <c r="I23" s="41">
        <v>6</v>
      </c>
      <c r="J23" s="41">
        <f t="shared" ref="J23:J33" si="2">I23-H23</f>
        <v>0</v>
      </c>
      <c r="K23" s="40" t="s">
        <v>10</v>
      </c>
      <c r="L23" s="49">
        <f>COUNTIF(A23:F38,K23)</f>
        <v>0</v>
      </c>
      <c r="M23" s="49">
        <v>1</v>
      </c>
      <c r="N23" s="41">
        <f t="shared" ref="N23:N34" si="3">M23-L23</f>
        <v>1</v>
      </c>
      <c r="O23" s="41"/>
      <c r="P23" s="41"/>
      <c r="Q23" s="70" t="s">
        <v>7</v>
      </c>
      <c r="R23" s="70" t="s">
        <v>55</v>
      </c>
      <c r="S23" s="70">
        <v>17</v>
      </c>
      <c r="T23" s="13">
        <f>COUNTIF(A:F,R23)</f>
        <v>0</v>
      </c>
      <c r="U23" s="63"/>
    </row>
    <row r="24" customHeight="1" spans="1:21">
      <c r="A24" s="34"/>
      <c r="B24" s="42" t="s">
        <v>56</v>
      </c>
      <c r="C24" s="43" t="s">
        <v>57</v>
      </c>
      <c r="D24" s="42" t="s">
        <v>58</v>
      </c>
      <c r="E24" s="42" t="s">
        <v>56</v>
      </c>
      <c r="F24" s="42" t="s">
        <v>58</v>
      </c>
      <c r="G24" s="40" t="s">
        <v>15</v>
      </c>
      <c r="H24" s="41">
        <f>COUNTIF(A23:F38,G24)</f>
        <v>2</v>
      </c>
      <c r="I24" s="41">
        <v>2</v>
      </c>
      <c r="J24" s="41">
        <f t="shared" si="2"/>
        <v>0</v>
      </c>
      <c r="K24" s="40" t="s">
        <v>16</v>
      </c>
      <c r="L24" s="49">
        <f>COUNTIF(A23:F38,K24)</f>
        <v>0</v>
      </c>
      <c r="M24" s="49">
        <v>2</v>
      </c>
      <c r="N24" s="41">
        <f t="shared" si="3"/>
        <v>2</v>
      </c>
      <c r="O24" s="41"/>
      <c r="P24" s="41"/>
      <c r="Q24" s="70" t="s">
        <v>9</v>
      </c>
      <c r="R24" s="70" t="s">
        <v>59</v>
      </c>
      <c r="S24" s="71">
        <v>17</v>
      </c>
      <c r="T24" s="13">
        <f>COUNTIF(A:F,R24)</f>
        <v>0</v>
      </c>
      <c r="U24" s="60"/>
    </row>
    <row r="25" ht="22.5" customHeight="1" spans="1:21">
      <c r="A25" s="34" t="s">
        <v>18</v>
      </c>
      <c r="B25" s="38" t="s">
        <v>8</v>
      </c>
      <c r="C25" s="39" t="s">
        <v>9</v>
      </c>
      <c r="D25" s="39" t="s">
        <v>38</v>
      </c>
      <c r="E25" s="37" t="s">
        <v>7</v>
      </c>
      <c r="F25" s="37" t="s">
        <v>7</v>
      </c>
      <c r="G25" s="40" t="s">
        <v>19</v>
      </c>
      <c r="H25" s="41">
        <f>COUNTIF(A23:F38,G25)</f>
        <v>0</v>
      </c>
      <c r="I25" s="41">
        <v>1</v>
      </c>
      <c r="J25" s="41">
        <f t="shared" si="2"/>
        <v>1</v>
      </c>
      <c r="K25" s="40" t="s">
        <v>20</v>
      </c>
      <c r="L25" s="49">
        <f>COUNTIF(A23:F38,K25)</f>
        <v>2</v>
      </c>
      <c r="M25" s="49">
        <v>2</v>
      </c>
      <c r="N25" s="41">
        <f t="shared" si="3"/>
        <v>0</v>
      </c>
      <c r="O25" s="41"/>
      <c r="P25" s="41"/>
      <c r="Q25" s="70" t="s">
        <v>8</v>
      </c>
      <c r="R25" s="70" t="s">
        <v>13</v>
      </c>
      <c r="S25" s="70">
        <v>17</v>
      </c>
      <c r="T25" s="13">
        <f>COUNTIF(A:F,R25)</f>
        <v>8</v>
      </c>
      <c r="U25" s="63"/>
    </row>
    <row r="26" customHeight="1" spans="1:21">
      <c r="A26" s="34"/>
      <c r="B26" s="43" t="s">
        <v>57</v>
      </c>
      <c r="C26" s="42" t="s">
        <v>58</v>
      </c>
      <c r="D26" s="42" t="s">
        <v>58</v>
      </c>
      <c r="E26" s="42" t="s">
        <v>56</v>
      </c>
      <c r="F26" s="42" t="s">
        <v>56</v>
      </c>
      <c r="G26" s="40" t="s">
        <v>9</v>
      </c>
      <c r="H26" s="41">
        <f>COUNTIF(A23:F38,G26)</f>
        <v>5</v>
      </c>
      <c r="I26" s="41">
        <v>5</v>
      </c>
      <c r="J26" s="41">
        <f t="shared" si="2"/>
        <v>0</v>
      </c>
      <c r="K26" s="40" t="s">
        <v>22</v>
      </c>
      <c r="L26" s="49">
        <f>COUNTIF(A23:F38,K26)</f>
        <v>1</v>
      </c>
      <c r="M26" s="49">
        <v>1</v>
      </c>
      <c r="N26" s="41">
        <f t="shared" si="3"/>
        <v>0</v>
      </c>
      <c r="O26" s="41"/>
      <c r="P26" s="57"/>
      <c r="Q26" s="60"/>
      <c r="R26" s="60"/>
      <c r="S26" s="60"/>
      <c r="T26" s="60"/>
      <c r="U26" s="60"/>
    </row>
    <row r="27" ht="22.5" customHeight="1" spans="1:21">
      <c r="A27" s="34" t="s">
        <v>23</v>
      </c>
      <c r="B27" s="39" t="s">
        <v>9</v>
      </c>
      <c r="C27" s="37" t="s">
        <v>7</v>
      </c>
      <c r="D27" s="37" t="s">
        <v>7</v>
      </c>
      <c r="E27" s="39" t="s">
        <v>9</v>
      </c>
      <c r="F27" s="44" t="s">
        <v>8</v>
      </c>
      <c r="G27" s="40" t="s">
        <v>25</v>
      </c>
      <c r="H27" s="41">
        <f>COUNTIF(A23:F38,G27)</f>
        <v>2</v>
      </c>
      <c r="I27" s="41">
        <v>2</v>
      </c>
      <c r="J27" s="41">
        <f t="shared" si="2"/>
        <v>0</v>
      </c>
      <c r="K27" s="40" t="s">
        <v>26</v>
      </c>
      <c r="L27" s="49">
        <f>COUNTIF(A23:F38,K27)</f>
        <v>0</v>
      </c>
      <c r="M27" s="49">
        <v>1</v>
      </c>
      <c r="N27" s="41">
        <f t="shared" si="3"/>
        <v>1</v>
      </c>
      <c r="O27" s="41"/>
      <c r="P27" s="57"/>
      <c r="Q27" s="60"/>
      <c r="R27" s="60"/>
      <c r="S27" s="60"/>
      <c r="T27" s="60"/>
      <c r="U27" s="63"/>
    </row>
    <row r="28" ht="15" customHeight="1" spans="1:21">
      <c r="A28" s="34"/>
      <c r="B28" s="42" t="s">
        <v>58</v>
      </c>
      <c r="C28" s="42" t="s">
        <v>56</v>
      </c>
      <c r="D28" s="42" t="s">
        <v>56</v>
      </c>
      <c r="E28" s="42" t="s">
        <v>58</v>
      </c>
      <c r="F28" s="43" t="s">
        <v>57</v>
      </c>
      <c r="G28" s="40" t="s">
        <v>8</v>
      </c>
      <c r="H28" s="41">
        <f>COUNTIF(A23:F38,G28)</f>
        <v>3</v>
      </c>
      <c r="I28" s="41">
        <v>3</v>
      </c>
      <c r="J28" s="41">
        <f t="shared" si="2"/>
        <v>0</v>
      </c>
      <c r="K28" s="40" t="s">
        <v>27</v>
      </c>
      <c r="L28" s="49">
        <f>COUNTIF(A23:F38,K28)</f>
        <v>0</v>
      </c>
      <c r="M28" s="49">
        <v>1</v>
      </c>
      <c r="N28" s="41">
        <f t="shared" si="3"/>
        <v>1</v>
      </c>
      <c r="O28" s="41"/>
      <c r="P28" s="57"/>
      <c r="Q28" s="60"/>
      <c r="R28" s="60"/>
      <c r="S28" s="60"/>
      <c r="T28" s="60"/>
      <c r="U28" s="60"/>
    </row>
    <row r="29" ht="22.5" customHeight="1" spans="1:21">
      <c r="A29" s="34" t="s">
        <v>28</v>
      </c>
      <c r="B29" s="45" t="s">
        <v>29</v>
      </c>
      <c r="C29" s="37" t="s">
        <v>30</v>
      </c>
      <c r="D29" s="39" t="s">
        <v>24</v>
      </c>
      <c r="E29" s="37" t="s">
        <v>20</v>
      </c>
      <c r="F29" s="37" t="s">
        <v>31</v>
      </c>
      <c r="G29" s="40" t="s">
        <v>33</v>
      </c>
      <c r="H29" s="41">
        <f>COUNTIF(A23:F38,G29)</f>
        <v>0</v>
      </c>
      <c r="I29" s="41"/>
      <c r="J29" s="41">
        <f t="shared" si="2"/>
        <v>0</v>
      </c>
      <c r="K29" s="40" t="s">
        <v>34</v>
      </c>
      <c r="L29" s="49">
        <f>COUNTIF(A23:F38,K29)</f>
        <v>0</v>
      </c>
      <c r="M29" s="49">
        <v>1</v>
      </c>
      <c r="N29" s="41">
        <f t="shared" si="3"/>
        <v>1</v>
      </c>
      <c r="O29" s="41"/>
      <c r="P29" s="57"/>
      <c r="Q29" s="60"/>
      <c r="R29" s="60"/>
      <c r="S29" s="60"/>
      <c r="T29" s="60"/>
      <c r="U29" s="63"/>
    </row>
    <row r="30" ht="15" customHeight="1" spans="1:21">
      <c r="A30" s="34"/>
      <c r="B30" s="42" t="s">
        <v>58</v>
      </c>
      <c r="C30" s="42" t="s">
        <v>56</v>
      </c>
      <c r="D30" s="43" t="s">
        <v>57</v>
      </c>
      <c r="E30" s="42" t="s">
        <v>58</v>
      </c>
      <c r="F30" s="42" t="s">
        <v>56</v>
      </c>
      <c r="G30" s="40" t="s">
        <v>35</v>
      </c>
      <c r="H30" s="41">
        <f>COUNTIF(A23:F38,G30)</f>
        <v>1</v>
      </c>
      <c r="I30" s="41">
        <v>1</v>
      </c>
      <c r="J30" s="41">
        <f t="shared" si="2"/>
        <v>0</v>
      </c>
      <c r="K30" s="40" t="s">
        <v>36</v>
      </c>
      <c r="L30" s="49">
        <f>COUNTIF(A23:F38,K30)</f>
        <v>0</v>
      </c>
      <c r="M30" s="49">
        <v>1</v>
      </c>
      <c r="N30" s="41">
        <f t="shared" si="3"/>
        <v>1</v>
      </c>
      <c r="O30" s="41"/>
      <c r="P30" s="57"/>
      <c r="Q30" s="60"/>
      <c r="R30" s="60"/>
      <c r="S30" s="60"/>
      <c r="T30" s="60"/>
      <c r="U30" s="60"/>
    </row>
    <row r="31" ht="22.5" customHeight="1" spans="1:21">
      <c r="A31" s="34" t="s">
        <v>37</v>
      </c>
      <c r="B31" s="37" t="s">
        <v>39</v>
      </c>
      <c r="C31" s="45" t="s">
        <v>29</v>
      </c>
      <c r="D31" s="37" t="s">
        <v>39</v>
      </c>
      <c r="E31" s="37" t="s">
        <v>32</v>
      </c>
      <c r="F31" s="37" t="s">
        <v>38</v>
      </c>
      <c r="G31" s="40" t="s">
        <v>39</v>
      </c>
      <c r="H31" s="41">
        <f>COUNTIF(A23:F38,G31)</f>
        <v>2</v>
      </c>
      <c r="I31" s="41">
        <v>2</v>
      </c>
      <c r="J31" s="41">
        <f t="shared" si="2"/>
        <v>0</v>
      </c>
      <c r="K31" s="58" t="s">
        <v>41</v>
      </c>
      <c r="L31" s="49">
        <f>COUNTIF(A23:F38,K31)</f>
        <v>0</v>
      </c>
      <c r="M31" s="49">
        <v>1</v>
      </c>
      <c r="N31" s="41">
        <f t="shared" si="3"/>
        <v>1</v>
      </c>
      <c r="O31" s="41"/>
      <c r="P31" s="57"/>
      <c r="Q31" s="60"/>
      <c r="R31" s="60"/>
      <c r="S31" s="60"/>
      <c r="T31" s="60"/>
      <c r="U31" s="63"/>
    </row>
    <row r="32" customHeight="1" spans="1:21">
      <c r="A32" s="34"/>
      <c r="B32" s="43" t="s">
        <v>57</v>
      </c>
      <c r="C32" s="42" t="s">
        <v>58</v>
      </c>
      <c r="D32" s="43" t="s">
        <v>57</v>
      </c>
      <c r="E32" s="42" t="s">
        <v>56</v>
      </c>
      <c r="F32" s="42" t="s">
        <v>58</v>
      </c>
      <c r="G32" s="40" t="s">
        <v>42</v>
      </c>
      <c r="H32" s="41">
        <f>COUNTIF(A23:F38,G32)</f>
        <v>0</v>
      </c>
      <c r="I32" s="41">
        <v>3</v>
      </c>
      <c r="J32" s="41">
        <f t="shared" si="2"/>
        <v>3</v>
      </c>
      <c r="K32" s="40" t="s">
        <v>43</v>
      </c>
      <c r="L32" s="49">
        <f>COUNTIF(A23:F38,K32)</f>
        <v>0</v>
      </c>
      <c r="M32" s="49">
        <v>1</v>
      </c>
      <c r="N32" s="41">
        <f t="shared" si="3"/>
        <v>1</v>
      </c>
      <c r="O32" s="41"/>
      <c r="P32" s="57"/>
      <c r="Q32" s="60"/>
      <c r="R32" s="60"/>
      <c r="S32" s="60"/>
      <c r="T32" s="60"/>
      <c r="U32" s="60"/>
    </row>
    <row r="33" ht="22.5" customHeight="1" spans="1:21">
      <c r="A33" s="34" t="s">
        <v>44</v>
      </c>
      <c r="B33" s="37" t="s">
        <v>22</v>
      </c>
      <c r="C33" s="37" t="s">
        <v>31</v>
      </c>
      <c r="D33" s="45" t="s">
        <v>29</v>
      </c>
      <c r="E33" s="47" t="s">
        <v>40</v>
      </c>
      <c r="F33" s="46" t="s">
        <v>20</v>
      </c>
      <c r="G33" s="40" t="s">
        <v>38</v>
      </c>
      <c r="H33" s="41">
        <f>COUNTIF(A23:F38,G33)</f>
        <v>2</v>
      </c>
      <c r="I33" s="49">
        <v>2</v>
      </c>
      <c r="J33" s="41">
        <f t="shared" si="2"/>
        <v>0</v>
      </c>
      <c r="K33" s="40" t="s">
        <v>45</v>
      </c>
      <c r="L33" s="49">
        <f>COUNTIF(A23:F38,K33)</f>
        <v>0</v>
      </c>
      <c r="M33" s="49">
        <v>1</v>
      </c>
      <c r="N33" s="41">
        <f t="shared" si="3"/>
        <v>1</v>
      </c>
      <c r="O33" s="41"/>
      <c r="P33" s="57"/>
      <c r="Q33" s="60"/>
      <c r="R33" s="60"/>
      <c r="S33" s="60"/>
      <c r="T33" s="60"/>
      <c r="U33" s="63"/>
    </row>
    <row r="34" customHeight="1" spans="1:21">
      <c r="A34" s="34"/>
      <c r="B34" s="42" t="s">
        <v>56</v>
      </c>
      <c r="C34" s="42" t="s">
        <v>56</v>
      </c>
      <c r="D34" s="42" t="s">
        <v>58</v>
      </c>
      <c r="E34" s="42" t="s">
        <v>56</v>
      </c>
      <c r="F34" s="42" t="s">
        <v>58</v>
      </c>
      <c r="G34" s="40"/>
      <c r="H34" s="49"/>
      <c r="I34" s="49"/>
      <c r="J34" s="49"/>
      <c r="K34" s="40"/>
      <c r="L34" s="49">
        <f>COUNTIF(A23:F38,K34)</f>
        <v>0</v>
      </c>
      <c r="M34" s="49"/>
      <c r="N34" s="41">
        <f t="shared" si="3"/>
        <v>0</v>
      </c>
      <c r="O34" s="41"/>
      <c r="P34" s="57"/>
      <c r="Q34" s="60"/>
      <c r="R34" s="60"/>
      <c r="S34" s="60"/>
      <c r="T34" s="60"/>
      <c r="U34" s="60"/>
    </row>
    <row r="35" ht="22.5" customHeight="1" spans="1:21">
      <c r="A35" s="34" t="s">
        <v>46</v>
      </c>
      <c r="B35" s="39" t="s">
        <v>25</v>
      </c>
      <c r="C35" s="39" t="s">
        <v>25</v>
      </c>
      <c r="D35" s="39" t="s">
        <v>15</v>
      </c>
      <c r="E35" s="37" t="s">
        <v>35</v>
      </c>
      <c r="F35" s="39" t="s">
        <v>15</v>
      </c>
      <c r="G35" s="53"/>
      <c r="H35" s="40"/>
      <c r="I35" s="49"/>
      <c r="J35" s="40"/>
      <c r="K35" s="40"/>
      <c r="L35" s="49"/>
      <c r="M35" s="49"/>
      <c r="N35" s="49"/>
      <c r="O35" s="49"/>
      <c r="P35" s="36"/>
      <c r="Q35" s="68"/>
      <c r="R35" s="68"/>
      <c r="S35" s="68"/>
      <c r="T35" s="68"/>
      <c r="U35" s="69"/>
    </row>
    <row r="36" ht="18.75" customHeight="1" spans="1:21">
      <c r="A36" s="34"/>
      <c r="B36" s="42" t="s">
        <v>58</v>
      </c>
      <c r="C36" s="42" t="s">
        <v>58</v>
      </c>
      <c r="D36" s="42" t="s">
        <v>56</v>
      </c>
      <c r="E36" s="43" t="s">
        <v>57</v>
      </c>
      <c r="F36" s="42" t="s">
        <v>56</v>
      </c>
      <c r="G36" s="40"/>
      <c r="H36" s="49"/>
      <c r="I36" s="49"/>
      <c r="J36" s="49"/>
      <c r="K36" s="49"/>
      <c r="L36" s="49"/>
      <c r="M36" s="49"/>
      <c r="N36" s="49"/>
      <c r="O36" s="49"/>
      <c r="P36" s="36"/>
      <c r="Q36" s="60"/>
      <c r="R36" s="60"/>
      <c r="S36" s="60"/>
      <c r="T36" s="60"/>
      <c r="U36" s="60"/>
    </row>
    <row r="37" ht="22.5" customHeight="1" spans="1:21">
      <c r="A37" s="34" t="s">
        <v>47</v>
      </c>
      <c r="B37" s="39" t="s">
        <v>48</v>
      </c>
      <c r="C37" s="51" t="s">
        <v>50</v>
      </c>
      <c r="D37" s="51" t="s">
        <v>52</v>
      </c>
      <c r="E37" s="51" t="s">
        <v>51</v>
      </c>
      <c r="F37" s="45" t="s">
        <v>49</v>
      </c>
      <c r="G37" s="32"/>
      <c r="H37" s="40"/>
      <c r="I37" s="49"/>
      <c r="J37" s="40"/>
      <c r="K37" s="49" t="s">
        <v>53</v>
      </c>
      <c r="L37" s="49">
        <f>SUM(H23:H36,L23:L36)</f>
        <v>26</v>
      </c>
      <c r="M37" s="49">
        <f>SUM(I23:I36,M23:M36)</f>
        <v>40</v>
      </c>
      <c r="N37" s="41">
        <f>M37-L37</f>
        <v>14</v>
      </c>
      <c r="O37" s="41"/>
      <c r="P37" s="57"/>
      <c r="Q37" s="68"/>
      <c r="R37" s="68"/>
      <c r="S37" s="68"/>
      <c r="T37" s="68"/>
      <c r="U37" s="69"/>
    </row>
    <row r="38" ht="16.15" customHeight="1" spans="1:21">
      <c r="A38" s="34"/>
      <c r="B38" s="42" t="s">
        <v>58</v>
      </c>
      <c r="C38" s="43" t="s">
        <v>57</v>
      </c>
      <c r="D38" s="42" t="s">
        <v>56</v>
      </c>
      <c r="E38" s="42" t="s">
        <v>58</v>
      </c>
      <c r="F38" s="42" t="s">
        <v>56</v>
      </c>
      <c r="Q38" s="60"/>
      <c r="R38" s="60"/>
      <c r="S38" s="60"/>
      <c r="T38" s="60"/>
      <c r="U38" s="60"/>
    </row>
    <row r="39" ht="21" customHeight="1" spans="1:21">
      <c r="A39" s="31" t="s">
        <v>60</v>
      </c>
      <c r="B39" s="31"/>
      <c r="C39" s="31"/>
      <c r="D39" s="31"/>
      <c r="E39" s="31"/>
      <c r="F39" s="31"/>
      <c r="Q39" s="60"/>
      <c r="R39" s="60"/>
      <c r="S39" s="60"/>
      <c r="T39" s="60"/>
      <c r="U39" s="72"/>
    </row>
    <row r="40" ht="18.75" customHeight="1" spans="1:21">
      <c r="A40" s="32"/>
      <c r="B40" s="33" t="s">
        <v>1</v>
      </c>
      <c r="C40" s="34" t="s">
        <v>2</v>
      </c>
      <c r="D40" s="34" t="s">
        <v>3</v>
      </c>
      <c r="E40" s="34" t="s">
        <v>4</v>
      </c>
      <c r="F40" s="34" t="s">
        <v>5</v>
      </c>
      <c r="Q40" s="60"/>
      <c r="R40" s="60"/>
      <c r="S40" s="60"/>
      <c r="T40" s="60"/>
      <c r="U40" s="63"/>
    </row>
    <row r="41" customHeight="1" spans="1:21">
      <c r="A41" s="32"/>
      <c r="B41" s="33"/>
      <c r="C41" s="34"/>
      <c r="D41" s="34"/>
      <c r="E41" s="34"/>
      <c r="F41" s="34"/>
      <c r="G41" s="52"/>
      <c r="H41" s="52"/>
      <c r="J41" s="52"/>
      <c r="K41" s="52"/>
      <c r="Q41" s="60"/>
      <c r="R41" s="60"/>
      <c r="S41" s="60"/>
      <c r="T41" s="60"/>
      <c r="U41" s="63"/>
    </row>
    <row r="42" ht="22.5" customHeight="1" spans="1:21">
      <c r="A42" s="34" t="s">
        <v>6</v>
      </c>
      <c r="B42" s="37" t="s">
        <v>7</v>
      </c>
      <c r="C42" s="37" t="s">
        <v>8</v>
      </c>
      <c r="D42" s="39" t="s">
        <v>9</v>
      </c>
      <c r="E42" s="37" t="s">
        <v>7</v>
      </c>
      <c r="F42" s="39" t="s">
        <v>9</v>
      </c>
      <c r="G42" s="40" t="s">
        <v>7</v>
      </c>
      <c r="H42" s="41">
        <f>COUNTIF(A42:F57,G42)</f>
        <v>6</v>
      </c>
      <c r="I42" s="41">
        <v>6</v>
      </c>
      <c r="J42" s="41">
        <f t="shared" ref="J42:J52" si="4">I42-H42</f>
        <v>0</v>
      </c>
      <c r="K42" s="40" t="s">
        <v>10</v>
      </c>
      <c r="L42" s="49">
        <f>COUNTIF(A42:F57,K42)</f>
        <v>0</v>
      </c>
      <c r="M42" s="49">
        <v>1</v>
      </c>
      <c r="N42" s="41">
        <f t="shared" ref="N42:N53" si="5">M42-L42</f>
        <v>1</v>
      </c>
      <c r="O42" s="41"/>
      <c r="P42" s="41"/>
      <c r="Q42" s="73" t="s">
        <v>7</v>
      </c>
      <c r="R42" s="73" t="s">
        <v>61</v>
      </c>
      <c r="S42" s="73">
        <v>17</v>
      </c>
      <c r="T42" s="13">
        <f>COUNTIF(A:F,R42)</f>
        <v>0</v>
      </c>
      <c r="U42" s="63"/>
    </row>
    <row r="43" customHeight="1" spans="1:21">
      <c r="A43" s="34"/>
      <c r="B43" s="42" t="s">
        <v>62</v>
      </c>
      <c r="C43" s="43" t="s">
        <v>63</v>
      </c>
      <c r="D43" s="42" t="s">
        <v>64</v>
      </c>
      <c r="E43" s="42" t="s">
        <v>62</v>
      </c>
      <c r="F43" s="42" t="s">
        <v>64</v>
      </c>
      <c r="G43" s="40" t="s">
        <v>15</v>
      </c>
      <c r="H43" s="41">
        <f>COUNTIF(A42:F57,G43)</f>
        <v>2</v>
      </c>
      <c r="I43" s="41">
        <v>2</v>
      </c>
      <c r="J43" s="41">
        <f t="shared" si="4"/>
        <v>0</v>
      </c>
      <c r="K43" s="40" t="s">
        <v>16</v>
      </c>
      <c r="L43" s="49">
        <f>COUNTIF(A42:F57,K43)</f>
        <v>0</v>
      </c>
      <c r="M43" s="49">
        <v>2</v>
      </c>
      <c r="N43" s="41">
        <f t="shared" si="5"/>
        <v>2</v>
      </c>
      <c r="O43" s="41"/>
      <c r="P43" s="41"/>
      <c r="Q43" s="73" t="s">
        <v>9</v>
      </c>
      <c r="R43" s="73" t="s">
        <v>65</v>
      </c>
      <c r="S43" s="73">
        <v>16</v>
      </c>
      <c r="T43" s="13">
        <f>COUNTIF(A:F,R43)</f>
        <v>0</v>
      </c>
      <c r="U43" s="60"/>
    </row>
    <row r="44" ht="22.5" customHeight="1" spans="1:21">
      <c r="A44" s="34" t="s">
        <v>18</v>
      </c>
      <c r="B44" s="37" t="s">
        <v>8</v>
      </c>
      <c r="C44" s="39" t="s">
        <v>9</v>
      </c>
      <c r="D44" s="37" t="s">
        <v>7</v>
      </c>
      <c r="E44" s="37" t="s">
        <v>7</v>
      </c>
      <c r="F44" s="37" t="s">
        <v>20</v>
      </c>
      <c r="G44" s="40" t="s">
        <v>19</v>
      </c>
      <c r="H44" s="41">
        <f>COUNTIF(A42:F57,G44)</f>
        <v>0</v>
      </c>
      <c r="I44" s="41">
        <v>1</v>
      </c>
      <c r="J44" s="41">
        <f t="shared" si="4"/>
        <v>1</v>
      </c>
      <c r="K44" s="40" t="s">
        <v>20</v>
      </c>
      <c r="L44" s="49">
        <f>COUNTIF(A42:F57,K44)</f>
        <v>2</v>
      </c>
      <c r="M44" s="49">
        <v>2</v>
      </c>
      <c r="N44" s="41">
        <f t="shared" si="5"/>
        <v>0</v>
      </c>
      <c r="O44" s="41"/>
      <c r="P44" s="41"/>
      <c r="Q44" s="73" t="s">
        <v>8</v>
      </c>
      <c r="R44" s="74" t="s">
        <v>66</v>
      </c>
      <c r="S44" s="73">
        <v>17</v>
      </c>
      <c r="T44" s="13">
        <f>COUNTIF(A:F,R44)</f>
        <v>0</v>
      </c>
      <c r="U44" s="69"/>
    </row>
    <row r="45" customHeight="1" spans="1:21">
      <c r="A45" s="34"/>
      <c r="B45" s="43" t="s">
        <v>63</v>
      </c>
      <c r="C45" s="42" t="s">
        <v>64</v>
      </c>
      <c r="D45" s="42" t="s">
        <v>62</v>
      </c>
      <c r="E45" s="42" t="s">
        <v>62</v>
      </c>
      <c r="F45" s="42" t="s">
        <v>64</v>
      </c>
      <c r="G45" s="40" t="s">
        <v>9</v>
      </c>
      <c r="H45" s="41">
        <f>COUNTIF(A42:F57,G45)</f>
        <v>5</v>
      </c>
      <c r="I45" s="41">
        <v>5</v>
      </c>
      <c r="J45" s="41">
        <f t="shared" si="4"/>
        <v>0</v>
      </c>
      <c r="K45" s="40" t="s">
        <v>22</v>
      </c>
      <c r="L45" s="49">
        <f>COUNTIF(A42:F57,K45)</f>
        <v>1</v>
      </c>
      <c r="M45" s="49">
        <v>1</v>
      </c>
      <c r="N45" s="41">
        <f t="shared" si="5"/>
        <v>0</v>
      </c>
      <c r="O45" s="41"/>
      <c r="P45" s="57"/>
      <c r="Q45" s="60"/>
      <c r="R45" s="60"/>
      <c r="S45" s="60"/>
      <c r="T45" s="60"/>
      <c r="U45" s="60"/>
    </row>
    <row r="46" ht="22.5" customHeight="1" spans="1:21">
      <c r="A46" s="34" t="s">
        <v>23</v>
      </c>
      <c r="B46" s="39" t="s">
        <v>9</v>
      </c>
      <c r="C46" s="37" t="s">
        <v>7</v>
      </c>
      <c r="D46" s="47" t="s">
        <v>40</v>
      </c>
      <c r="E46" s="39" t="s">
        <v>9</v>
      </c>
      <c r="F46" s="37" t="s">
        <v>8</v>
      </c>
      <c r="G46" s="40" t="s">
        <v>25</v>
      </c>
      <c r="H46" s="41">
        <f>COUNTIF(A42:F57,G46)</f>
        <v>2</v>
      </c>
      <c r="I46" s="41">
        <v>2</v>
      </c>
      <c r="J46" s="41">
        <f t="shared" si="4"/>
        <v>0</v>
      </c>
      <c r="K46" s="40" t="s">
        <v>26</v>
      </c>
      <c r="L46" s="49">
        <f>COUNTIF(A42:F57,K46)</f>
        <v>0</v>
      </c>
      <c r="M46" s="49">
        <v>1</v>
      </c>
      <c r="N46" s="41">
        <f t="shared" si="5"/>
        <v>1</v>
      </c>
      <c r="O46" s="41"/>
      <c r="P46" s="57"/>
      <c r="Q46" s="68"/>
      <c r="R46" s="68"/>
      <c r="S46" s="68"/>
      <c r="T46" s="68"/>
      <c r="U46" s="69"/>
    </row>
    <row r="47" customHeight="1" spans="1:21">
      <c r="A47" s="34"/>
      <c r="B47" s="42" t="s">
        <v>64</v>
      </c>
      <c r="C47" s="42" t="s">
        <v>62</v>
      </c>
      <c r="D47" s="42" t="s">
        <v>62</v>
      </c>
      <c r="E47" s="42" t="s">
        <v>64</v>
      </c>
      <c r="F47" s="43" t="s">
        <v>63</v>
      </c>
      <c r="G47" s="40" t="s">
        <v>8</v>
      </c>
      <c r="H47" s="41">
        <f>COUNTIF(A42:F57,G47)</f>
        <v>3</v>
      </c>
      <c r="I47" s="41">
        <v>3</v>
      </c>
      <c r="J47" s="41">
        <f t="shared" si="4"/>
        <v>0</v>
      </c>
      <c r="K47" s="40" t="s">
        <v>27</v>
      </c>
      <c r="L47" s="49">
        <f>COUNTIF(A42:F57,K47)</f>
        <v>0</v>
      </c>
      <c r="M47" s="49">
        <v>1</v>
      </c>
      <c r="N47" s="41">
        <f t="shared" si="5"/>
        <v>1</v>
      </c>
      <c r="O47" s="41"/>
      <c r="P47" s="57"/>
      <c r="Q47" s="60"/>
      <c r="R47" s="60"/>
      <c r="S47" s="60"/>
      <c r="T47" s="60"/>
      <c r="U47" s="60"/>
    </row>
    <row r="48" ht="22.5" customHeight="1" spans="1:21">
      <c r="A48" s="34" t="s">
        <v>28</v>
      </c>
      <c r="B48" s="45" t="s">
        <v>29</v>
      </c>
      <c r="C48" s="37" t="s">
        <v>30</v>
      </c>
      <c r="D48" s="37" t="s">
        <v>39</v>
      </c>
      <c r="E48" s="45" t="s">
        <v>29</v>
      </c>
      <c r="F48" s="37" t="s">
        <v>7</v>
      </c>
      <c r="G48" s="40" t="s">
        <v>33</v>
      </c>
      <c r="H48" s="41">
        <f>COUNTIF(A42:F57,G48)</f>
        <v>0</v>
      </c>
      <c r="I48" s="41"/>
      <c r="J48" s="41">
        <f t="shared" si="4"/>
        <v>0</v>
      </c>
      <c r="K48" s="40" t="s">
        <v>34</v>
      </c>
      <c r="L48" s="49">
        <f>COUNTIF(A42:F57,K48)</f>
        <v>0</v>
      </c>
      <c r="M48" s="49">
        <v>1</v>
      </c>
      <c r="N48" s="41">
        <f t="shared" si="5"/>
        <v>1</v>
      </c>
      <c r="O48" s="41"/>
      <c r="P48" s="57"/>
      <c r="Q48" s="68"/>
      <c r="R48" s="68"/>
      <c r="S48" s="68"/>
      <c r="T48" s="68"/>
      <c r="U48" s="69"/>
    </row>
    <row r="49" ht="15" customHeight="1" spans="1:21">
      <c r="A49" s="34"/>
      <c r="B49" s="42" t="s">
        <v>64</v>
      </c>
      <c r="C49" s="42" t="s">
        <v>62</v>
      </c>
      <c r="D49" s="43" t="s">
        <v>63</v>
      </c>
      <c r="E49" s="42" t="s">
        <v>64</v>
      </c>
      <c r="F49" s="42" t="s">
        <v>62</v>
      </c>
      <c r="G49" s="40" t="s">
        <v>35</v>
      </c>
      <c r="H49" s="41">
        <f>COUNTIF(A42:F57,G49)</f>
        <v>1</v>
      </c>
      <c r="I49" s="41">
        <v>1</v>
      </c>
      <c r="J49" s="41">
        <f t="shared" si="4"/>
        <v>0</v>
      </c>
      <c r="K49" s="40" t="s">
        <v>36</v>
      </c>
      <c r="L49" s="49">
        <f>COUNTIF(A42:F57,K49)</f>
        <v>0</v>
      </c>
      <c r="M49" s="49">
        <v>1</v>
      </c>
      <c r="N49" s="41">
        <f t="shared" si="5"/>
        <v>1</v>
      </c>
      <c r="O49" s="41"/>
      <c r="P49" s="57"/>
      <c r="Q49" s="60"/>
      <c r="R49" s="60"/>
      <c r="S49" s="60"/>
      <c r="T49" s="60"/>
      <c r="U49" s="60"/>
    </row>
    <row r="50" ht="22.5" customHeight="1" spans="1:21">
      <c r="A50" s="34" t="s">
        <v>37</v>
      </c>
      <c r="B50" s="37" t="s">
        <v>31</v>
      </c>
      <c r="C50" s="45" t="s">
        <v>29</v>
      </c>
      <c r="D50" s="37" t="s">
        <v>38</v>
      </c>
      <c r="E50" s="37" t="s">
        <v>22</v>
      </c>
      <c r="F50" s="37" t="s">
        <v>39</v>
      </c>
      <c r="G50" s="40" t="s">
        <v>39</v>
      </c>
      <c r="H50" s="41">
        <f>COUNTIF(A42:F57,G50)</f>
        <v>2</v>
      </c>
      <c r="I50" s="41">
        <v>2</v>
      </c>
      <c r="J50" s="41">
        <f t="shared" si="4"/>
        <v>0</v>
      </c>
      <c r="K50" s="58" t="s">
        <v>41</v>
      </c>
      <c r="L50" s="49">
        <f>COUNTIF(A42:F57,K50)</f>
        <v>0</v>
      </c>
      <c r="M50" s="49">
        <v>1</v>
      </c>
      <c r="N50" s="41">
        <f t="shared" si="5"/>
        <v>1</v>
      </c>
      <c r="O50" s="41"/>
      <c r="P50" s="57"/>
      <c r="Q50" s="68"/>
      <c r="R50" s="68"/>
      <c r="S50" s="68"/>
      <c r="T50" s="68"/>
      <c r="U50" s="69"/>
    </row>
    <row r="51" customHeight="1" spans="1:21">
      <c r="A51" s="34"/>
      <c r="B51" s="42" t="s">
        <v>62</v>
      </c>
      <c r="C51" s="42" t="s">
        <v>64</v>
      </c>
      <c r="D51" s="42" t="s">
        <v>64</v>
      </c>
      <c r="E51" s="42" t="s">
        <v>62</v>
      </c>
      <c r="F51" s="43" t="s">
        <v>63</v>
      </c>
      <c r="G51" s="40" t="s">
        <v>42</v>
      </c>
      <c r="H51" s="41">
        <f>COUNTIF(A42:F57,G51)</f>
        <v>0</v>
      </c>
      <c r="I51" s="41">
        <v>3</v>
      </c>
      <c r="J51" s="41">
        <f t="shared" si="4"/>
        <v>3</v>
      </c>
      <c r="K51" s="40" t="s">
        <v>43</v>
      </c>
      <c r="L51" s="49">
        <f>COUNTIF(A42:F57,K51)</f>
        <v>0</v>
      </c>
      <c r="M51" s="49">
        <v>1</v>
      </c>
      <c r="N51" s="41">
        <f t="shared" si="5"/>
        <v>1</v>
      </c>
      <c r="O51" s="41"/>
      <c r="P51" s="57"/>
      <c r="Q51" s="60"/>
      <c r="R51" s="60"/>
      <c r="S51" s="60"/>
      <c r="T51" s="60"/>
      <c r="U51" s="60"/>
    </row>
    <row r="52" ht="22.5" customHeight="1" spans="1:21">
      <c r="A52" s="34" t="s">
        <v>44</v>
      </c>
      <c r="B52" s="37" t="s">
        <v>32</v>
      </c>
      <c r="C52" s="37" t="s">
        <v>20</v>
      </c>
      <c r="D52" s="39" t="s">
        <v>24</v>
      </c>
      <c r="E52" s="37" t="s">
        <v>31</v>
      </c>
      <c r="F52" s="37" t="s">
        <v>38</v>
      </c>
      <c r="G52" s="40" t="s">
        <v>38</v>
      </c>
      <c r="H52" s="41">
        <f>COUNTIF(A42:F57,G52)</f>
        <v>2</v>
      </c>
      <c r="I52" s="49">
        <v>2</v>
      </c>
      <c r="J52" s="41">
        <f t="shared" si="4"/>
        <v>0</v>
      </c>
      <c r="K52" s="40" t="s">
        <v>45</v>
      </c>
      <c r="L52" s="49">
        <f>COUNTIF(A42:F57,K52)</f>
        <v>0</v>
      </c>
      <c r="M52" s="49">
        <v>1</v>
      </c>
      <c r="N52" s="41">
        <f t="shared" si="5"/>
        <v>1</v>
      </c>
      <c r="O52" s="41"/>
      <c r="P52" s="57"/>
      <c r="Q52" s="68"/>
      <c r="R52" s="68"/>
      <c r="S52" s="68"/>
      <c r="T52" s="68"/>
      <c r="U52" s="69"/>
    </row>
    <row r="53" customHeight="1" spans="1:21">
      <c r="A53" s="34"/>
      <c r="B53" s="42" t="s">
        <v>62</v>
      </c>
      <c r="C53" s="42" t="s">
        <v>64</v>
      </c>
      <c r="D53" s="43" t="s">
        <v>63</v>
      </c>
      <c r="E53" s="42" t="s">
        <v>62</v>
      </c>
      <c r="F53" s="42" t="s">
        <v>64</v>
      </c>
      <c r="G53" s="40"/>
      <c r="H53" s="49"/>
      <c r="I53" s="49"/>
      <c r="J53" s="49"/>
      <c r="K53" s="40"/>
      <c r="L53" s="49">
        <f>COUNTIF(A42:F57,K53)</f>
        <v>0</v>
      </c>
      <c r="M53" s="49"/>
      <c r="N53" s="41">
        <f t="shared" si="5"/>
        <v>0</v>
      </c>
      <c r="O53" s="41"/>
      <c r="P53" s="57"/>
      <c r="Q53" s="60"/>
      <c r="R53" s="60"/>
      <c r="S53" s="60"/>
      <c r="T53" s="60"/>
      <c r="U53" s="60"/>
    </row>
    <row r="54" ht="22.5" customHeight="1" spans="1:21">
      <c r="A54" s="34" t="s">
        <v>46</v>
      </c>
      <c r="B54" s="39" t="s">
        <v>25</v>
      </c>
      <c r="C54" s="39" t="s">
        <v>35</v>
      </c>
      <c r="D54" s="39" t="s">
        <v>15</v>
      </c>
      <c r="E54" s="39" t="s">
        <v>25</v>
      </c>
      <c r="F54" s="39" t="s">
        <v>15</v>
      </c>
      <c r="G54" s="53"/>
      <c r="H54" s="40"/>
      <c r="I54" s="49"/>
      <c r="J54" s="40"/>
      <c r="K54" s="40"/>
      <c r="L54" s="49"/>
      <c r="M54" s="49"/>
      <c r="N54" s="49"/>
      <c r="O54" s="49"/>
      <c r="P54" s="36"/>
      <c r="Q54" s="68"/>
      <c r="R54" s="68"/>
      <c r="S54" s="68"/>
      <c r="T54" s="68"/>
      <c r="U54" s="69"/>
    </row>
    <row r="55" ht="15" customHeight="1" spans="1:21">
      <c r="A55" s="34"/>
      <c r="B55" s="42" t="s">
        <v>64</v>
      </c>
      <c r="C55" s="43" t="s">
        <v>63</v>
      </c>
      <c r="D55" s="42" t="s">
        <v>62</v>
      </c>
      <c r="E55" s="42" t="s">
        <v>64</v>
      </c>
      <c r="F55" s="42" t="s">
        <v>62</v>
      </c>
      <c r="G55" s="40"/>
      <c r="H55" s="49"/>
      <c r="I55" s="49"/>
      <c r="J55" s="49"/>
      <c r="K55" s="49"/>
      <c r="L55" s="49"/>
      <c r="M55" s="49"/>
      <c r="N55" s="49"/>
      <c r="O55" s="49"/>
      <c r="P55" s="36"/>
      <c r="Q55" s="60"/>
      <c r="R55" s="60"/>
      <c r="S55" s="60"/>
      <c r="T55" s="60"/>
      <c r="U55" s="60"/>
    </row>
    <row r="56" ht="22.5" customHeight="1" spans="1:21">
      <c r="A56" s="34" t="s">
        <v>47</v>
      </c>
      <c r="B56" s="39" t="s">
        <v>48</v>
      </c>
      <c r="C56" s="51" t="s">
        <v>52</v>
      </c>
      <c r="D56" s="51" t="s">
        <v>51</v>
      </c>
      <c r="E56" s="51" t="s">
        <v>50</v>
      </c>
      <c r="F56" s="45" t="s">
        <v>49</v>
      </c>
      <c r="G56" s="32"/>
      <c r="H56" s="40"/>
      <c r="I56" s="49"/>
      <c r="J56" s="40"/>
      <c r="K56" s="49" t="s">
        <v>53</v>
      </c>
      <c r="L56" s="49">
        <f>SUM(H42:H55,L42:L55)</f>
        <v>26</v>
      </c>
      <c r="M56" s="49">
        <f>SUM(I42:I55,M42:M55)</f>
        <v>40</v>
      </c>
      <c r="N56" s="41">
        <f>M56-L56</f>
        <v>14</v>
      </c>
      <c r="O56" s="41"/>
      <c r="P56" s="57"/>
      <c r="Q56" s="68"/>
      <c r="R56" s="68"/>
      <c r="S56" s="68"/>
      <c r="T56" s="68"/>
      <c r="U56" s="69"/>
    </row>
    <row r="57" ht="16.15" customHeight="1" spans="1:21">
      <c r="A57" s="34"/>
      <c r="B57" s="42" t="s">
        <v>64</v>
      </c>
      <c r="C57" s="42" t="s">
        <v>62</v>
      </c>
      <c r="D57" s="42" t="s">
        <v>64</v>
      </c>
      <c r="E57" s="43" t="s">
        <v>63</v>
      </c>
      <c r="F57" s="42" t="s">
        <v>62</v>
      </c>
      <c r="Q57" s="60"/>
      <c r="R57" s="60"/>
      <c r="S57" s="60"/>
      <c r="T57" s="60"/>
      <c r="U57" s="60"/>
    </row>
    <row r="58" ht="22.9" customHeight="1" spans="1:21">
      <c r="A58" s="54" t="s">
        <v>67</v>
      </c>
      <c r="B58" s="54"/>
      <c r="C58" s="54"/>
      <c r="D58" s="54"/>
      <c r="E58" s="54"/>
      <c r="F58" s="54"/>
      <c r="Q58" s="60"/>
      <c r="R58" s="60"/>
      <c r="S58" s="60"/>
      <c r="T58" s="60"/>
      <c r="U58" s="63"/>
    </row>
    <row r="59" ht="18.75" customHeight="1" spans="1:21">
      <c r="A59" s="32"/>
      <c r="B59" s="33" t="s">
        <v>1</v>
      </c>
      <c r="C59" s="34" t="s">
        <v>2</v>
      </c>
      <c r="D59" s="34" t="s">
        <v>3</v>
      </c>
      <c r="E59" s="34" t="s">
        <v>4</v>
      </c>
      <c r="F59" s="34" t="s">
        <v>5</v>
      </c>
      <c r="Q59" s="60"/>
      <c r="R59" s="60"/>
      <c r="S59" s="60"/>
      <c r="T59" s="60"/>
      <c r="U59" s="63"/>
    </row>
    <row r="60" customHeight="1" spans="1:21">
      <c r="A60" s="32"/>
      <c r="B60" s="33"/>
      <c r="C60" s="34"/>
      <c r="D60" s="34"/>
      <c r="E60" s="34"/>
      <c r="F60" s="34"/>
      <c r="G60" s="52"/>
      <c r="H60" s="52"/>
      <c r="J60" s="52"/>
      <c r="K60" s="52"/>
      <c r="Q60" s="60"/>
      <c r="R60" s="60"/>
      <c r="S60" s="60"/>
      <c r="T60" s="60"/>
      <c r="U60" s="63"/>
    </row>
    <row r="61" ht="22.5" customHeight="1" spans="1:21">
      <c r="A61" s="34" t="s">
        <v>6</v>
      </c>
      <c r="B61" s="37" t="s">
        <v>7</v>
      </c>
      <c r="C61" s="37" t="s">
        <v>8</v>
      </c>
      <c r="D61" s="39" t="s">
        <v>9</v>
      </c>
      <c r="E61" s="37" t="s">
        <v>9</v>
      </c>
      <c r="F61" s="39" t="s">
        <v>7</v>
      </c>
      <c r="G61" s="40" t="s">
        <v>7</v>
      </c>
      <c r="H61" s="41">
        <f>COUNTIF(A61:F76,G61)</f>
        <v>6</v>
      </c>
      <c r="I61" s="41">
        <v>6</v>
      </c>
      <c r="J61" s="41">
        <f t="shared" ref="J61:J71" si="6">I61-H61</f>
        <v>0</v>
      </c>
      <c r="K61" s="40" t="s">
        <v>10</v>
      </c>
      <c r="L61" s="49">
        <f>COUNTIF(A61:F76,K61)</f>
        <v>0</v>
      </c>
      <c r="M61" s="49">
        <v>1</v>
      </c>
      <c r="N61" s="41">
        <f t="shared" ref="N61:N72" si="7">M61-L61</f>
        <v>1</v>
      </c>
      <c r="O61" s="41"/>
      <c r="P61" s="41"/>
      <c r="Q61" s="75" t="s">
        <v>7</v>
      </c>
      <c r="R61" s="75" t="s">
        <v>68</v>
      </c>
      <c r="S61" s="75">
        <v>16</v>
      </c>
      <c r="T61" s="13">
        <f>COUNTIF(A:F,R61)</f>
        <v>0</v>
      </c>
      <c r="U61" s="63"/>
    </row>
    <row r="62" customHeight="1" spans="1:21">
      <c r="A62" s="34"/>
      <c r="B62" s="42" t="s">
        <v>69</v>
      </c>
      <c r="C62" s="55" t="s">
        <v>70</v>
      </c>
      <c r="D62" s="56" t="s">
        <v>71</v>
      </c>
      <c r="E62" s="56" t="s">
        <v>71</v>
      </c>
      <c r="F62" s="56" t="s">
        <v>69</v>
      </c>
      <c r="G62" s="40" t="s">
        <v>15</v>
      </c>
      <c r="H62" s="41">
        <f>COUNTIF(A61:F76,G62)</f>
        <v>2</v>
      </c>
      <c r="I62" s="41">
        <v>2</v>
      </c>
      <c r="J62" s="41">
        <f t="shared" si="6"/>
        <v>0</v>
      </c>
      <c r="K62" s="40" t="s">
        <v>16</v>
      </c>
      <c r="L62" s="49">
        <f>COUNTIF(A61:F76,K62)</f>
        <v>0</v>
      </c>
      <c r="M62" s="49">
        <v>2</v>
      </c>
      <c r="N62" s="41">
        <f t="shared" si="7"/>
        <v>2</v>
      </c>
      <c r="O62" s="41"/>
      <c r="P62" s="41"/>
      <c r="Q62" s="75" t="s">
        <v>9</v>
      </c>
      <c r="R62" s="75" t="s">
        <v>72</v>
      </c>
      <c r="S62" s="75">
        <v>17</v>
      </c>
      <c r="T62" s="13">
        <f>COUNTIF(A:F,R62)</f>
        <v>0</v>
      </c>
      <c r="U62" s="60"/>
    </row>
    <row r="63" ht="22.5" customHeight="1" spans="1:21">
      <c r="A63" s="34" t="s">
        <v>18</v>
      </c>
      <c r="B63" s="37" t="s">
        <v>8</v>
      </c>
      <c r="C63" s="37" t="s">
        <v>7</v>
      </c>
      <c r="D63" s="37" t="s">
        <v>7</v>
      </c>
      <c r="E63" s="37" t="s">
        <v>9</v>
      </c>
      <c r="F63" s="37" t="s">
        <v>22</v>
      </c>
      <c r="G63" s="40" t="s">
        <v>19</v>
      </c>
      <c r="H63" s="41">
        <f>COUNTIF(A61:F76,G63)</f>
        <v>0</v>
      </c>
      <c r="I63" s="41">
        <v>1</v>
      </c>
      <c r="J63" s="41">
        <f t="shared" si="6"/>
        <v>1</v>
      </c>
      <c r="K63" s="40" t="s">
        <v>20</v>
      </c>
      <c r="L63" s="49">
        <f>COUNTIF(A61:F76,K63)</f>
        <v>2</v>
      </c>
      <c r="M63" s="49">
        <v>2</v>
      </c>
      <c r="N63" s="41">
        <f t="shared" si="7"/>
        <v>0</v>
      </c>
      <c r="O63" s="41"/>
      <c r="P63" s="41"/>
      <c r="Q63" s="75" t="s">
        <v>8</v>
      </c>
      <c r="R63" s="75" t="s">
        <v>73</v>
      </c>
      <c r="S63" s="75">
        <v>16</v>
      </c>
      <c r="T63" s="13">
        <f>COUNTIF(A:F,R63)</f>
        <v>0</v>
      </c>
      <c r="U63" s="69"/>
    </row>
    <row r="64" customHeight="1" spans="1:21">
      <c r="A64" s="34"/>
      <c r="B64" s="43" t="s">
        <v>70</v>
      </c>
      <c r="C64" s="56" t="s">
        <v>69</v>
      </c>
      <c r="D64" s="56" t="s">
        <v>69</v>
      </c>
      <c r="E64" s="56" t="s">
        <v>71</v>
      </c>
      <c r="F64" s="56" t="s">
        <v>71</v>
      </c>
      <c r="G64" s="40" t="s">
        <v>9</v>
      </c>
      <c r="H64" s="41">
        <f>COUNTIF(A61:F76,G64)</f>
        <v>5</v>
      </c>
      <c r="I64" s="41">
        <v>5</v>
      </c>
      <c r="J64" s="41">
        <f t="shared" si="6"/>
        <v>0</v>
      </c>
      <c r="K64" s="40" t="s">
        <v>22</v>
      </c>
      <c r="L64" s="49">
        <f>COUNTIF(A61:F76,K64)</f>
        <v>1</v>
      </c>
      <c r="M64" s="49">
        <v>1</v>
      </c>
      <c r="N64" s="41">
        <f t="shared" si="7"/>
        <v>0</v>
      </c>
      <c r="O64" s="41"/>
      <c r="P64" s="57"/>
      <c r="Q64" s="60"/>
      <c r="R64" s="60"/>
      <c r="S64" s="60"/>
      <c r="T64" s="60"/>
      <c r="U64" s="60"/>
    </row>
    <row r="65" ht="22.5" customHeight="1" spans="1:21">
      <c r="A65" s="34" t="s">
        <v>23</v>
      </c>
      <c r="B65" s="39" t="s">
        <v>9</v>
      </c>
      <c r="C65" s="39" t="s">
        <v>9</v>
      </c>
      <c r="D65" s="37" t="s">
        <v>20</v>
      </c>
      <c r="E65" s="39" t="s">
        <v>7</v>
      </c>
      <c r="F65" s="37" t="s">
        <v>8</v>
      </c>
      <c r="G65" s="40" t="s">
        <v>25</v>
      </c>
      <c r="H65" s="41">
        <f>COUNTIF(A61:F76,G65)</f>
        <v>2</v>
      </c>
      <c r="I65" s="41">
        <v>2</v>
      </c>
      <c r="J65" s="41">
        <f t="shared" si="6"/>
        <v>0</v>
      </c>
      <c r="K65" s="40" t="s">
        <v>26</v>
      </c>
      <c r="L65" s="49">
        <f>COUNTIF(A61:F76,K65)</f>
        <v>0</v>
      </c>
      <c r="M65" s="49">
        <v>1</v>
      </c>
      <c r="N65" s="41">
        <f t="shared" si="7"/>
        <v>1</v>
      </c>
      <c r="O65" s="41"/>
      <c r="P65" s="57"/>
      <c r="Q65" s="60"/>
      <c r="R65" s="60"/>
      <c r="S65" s="60"/>
      <c r="T65" s="60"/>
      <c r="U65" s="63"/>
    </row>
    <row r="66" customHeight="1" spans="1:21">
      <c r="A66" s="34"/>
      <c r="B66" s="42" t="s">
        <v>71</v>
      </c>
      <c r="C66" s="56" t="s">
        <v>71</v>
      </c>
      <c r="D66" s="56" t="s">
        <v>69</v>
      </c>
      <c r="E66" s="56" t="s">
        <v>69</v>
      </c>
      <c r="F66" s="55" t="s">
        <v>70</v>
      </c>
      <c r="G66" s="40" t="s">
        <v>8</v>
      </c>
      <c r="H66" s="41">
        <f>COUNTIF(A61:F76,G66)</f>
        <v>3</v>
      </c>
      <c r="I66" s="41">
        <v>3</v>
      </c>
      <c r="J66" s="41">
        <f t="shared" si="6"/>
        <v>0</v>
      </c>
      <c r="K66" s="40" t="s">
        <v>27</v>
      </c>
      <c r="L66" s="49">
        <f>COUNTIF(A61:F76,K66)</f>
        <v>0</v>
      </c>
      <c r="M66" s="49">
        <v>1</v>
      </c>
      <c r="N66" s="41">
        <f t="shared" si="7"/>
        <v>1</v>
      </c>
      <c r="O66" s="41"/>
      <c r="P66" s="57"/>
      <c r="Q66" s="60"/>
      <c r="R66" s="60"/>
      <c r="S66" s="60"/>
      <c r="T66" s="60"/>
      <c r="U66" s="60"/>
    </row>
    <row r="67" ht="22.5" customHeight="1" spans="1:21">
      <c r="A67" s="34" t="s">
        <v>28</v>
      </c>
      <c r="B67" s="45" t="s">
        <v>29</v>
      </c>
      <c r="C67" s="39" t="s">
        <v>30</v>
      </c>
      <c r="D67" s="39" t="s">
        <v>39</v>
      </c>
      <c r="E67" s="39" t="s">
        <v>31</v>
      </c>
      <c r="F67" s="37" t="s">
        <v>38</v>
      </c>
      <c r="G67" s="40" t="s">
        <v>33</v>
      </c>
      <c r="H67" s="41">
        <f>COUNTIF(A61:F76,G67)</f>
        <v>0</v>
      </c>
      <c r="I67" s="41"/>
      <c r="J67" s="41">
        <f t="shared" si="6"/>
        <v>0</v>
      </c>
      <c r="K67" s="40" t="s">
        <v>34</v>
      </c>
      <c r="L67" s="49">
        <f>COUNTIF(A61:F76,K67)</f>
        <v>0</v>
      </c>
      <c r="M67" s="49">
        <v>1</v>
      </c>
      <c r="N67" s="41">
        <f t="shared" si="7"/>
        <v>1</v>
      </c>
      <c r="O67" s="41"/>
      <c r="P67" s="57"/>
      <c r="Q67" s="60"/>
      <c r="R67" s="60"/>
      <c r="S67" s="60"/>
      <c r="T67" s="60"/>
      <c r="U67" s="63"/>
    </row>
    <row r="68" ht="15" customHeight="1" spans="1:21">
      <c r="A68" s="34"/>
      <c r="B68" s="42" t="s">
        <v>71</v>
      </c>
      <c r="C68" s="56" t="s">
        <v>71</v>
      </c>
      <c r="D68" s="55" t="s">
        <v>70</v>
      </c>
      <c r="E68" s="56" t="s">
        <v>69</v>
      </c>
      <c r="F68" s="56" t="s">
        <v>71</v>
      </c>
      <c r="G68" s="40" t="s">
        <v>35</v>
      </c>
      <c r="H68" s="41">
        <f>COUNTIF(A61:F76,G68)</f>
        <v>1</v>
      </c>
      <c r="I68" s="41">
        <v>1</v>
      </c>
      <c r="J68" s="41">
        <f t="shared" si="6"/>
        <v>0</v>
      </c>
      <c r="K68" s="40" t="s">
        <v>36</v>
      </c>
      <c r="L68" s="49">
        <f>COUNTIF(A61:F76,K68)</f>
        <v>0</v>
      </c>
      <c r="M68" s="49">
        <v>1</v>
      </c>
      <c r="N68" s="41">
        <f t="shared" si="7"/>
        <v>1</v>
      </c>
      <c r="O68" s="41"/>
      <c r="P68" s="57"/>
      <c r="Q68" s="60"/>
      <c r="R68" s="60"/>
      <c r="S68" s="60"/>
      <c r="T68" s="60"/>
      <c r="U68" s="60"/>
    </row>
    <row r="69" ht="22.5" customHeight="1" spans="1:21">
      <c r="A69" s="34" t="s">
        <v>37</v>
      </c>
      <c r="B69" s="39" t="s">
        <v>24</v>
      </c>
      <c r="C69" s="37" t="s">
        <v>29</v>
      </c>
      <c r="D69" s="39" t="s">
        <v>38</v>
      </c>
      <c r="E69" s="37" t="s">
        <v>20</v>
      </c>
      <c r="F69" s="45" t="s">
        <v>32</v>
      </c>
      <c r="G69" s="40" t="s">
        <v>39</v>
      </c>
      <c r="H69" s="41">
        <f>COUNTIF(A61:F76,G69)</f>
        <v>2</v>
      </c>
      <c r="I69" s="41">
        <v>2</v>
      </c>
      <c r="J69" s="41">
        <f t="shared" si="6"/>
        <v>0</v>
      </c>
      <c r="K69" s="58" t="s">
        <v>41</v>
      </c>
      <c r="L69" s="49">
        <f>COUNTIF(A61:F76,K69)</f>
        <v>0</v>
      </c>
      <c r="M69" s="49">
        <v>1</v>
      </c>
      <c r="N69" s="41">
        <f t="shared" si="7"/>
        <v>1</v>
      </c>
      <c r="O69" s="41"/>
      <c r="P69" s="57"/>
      <c r="Q69" s="60"/>
      <c r="R69" s="60"/>
      <c r="S69" s="60"/>
      <c r="T69" s="60"/>
      <c r="U69" s="63"/>
    </row>
    <row r="70" customHeight="1" spans="1:21">
      <c r="A70" s="34"/>
      <c r="B70" s="43" t="s">
        <v>70</v>
      </c>
      <c r="C70" s="56" t="s">
        <v>71</v>
      </c>
      <c r="D70" s="56" t="s">
        <v>71</v>
      </c>
      <c r="E70" s="56" t="s">
        <v>69</v>
      </c>
      <c r="F70" s="56" t="s">
        <v>69</v>
      </c>
      <c r="G70" s="40" t="s">
        <v>42</v>
      </c>
      <c r="H70" s="41">
        <f>COUNTIF(A61:F76,G70)</f>
        <v>0</v>
      </c>
      <c r="I70" s="41">
        <v>3</v>
      </c>
      <c r="J70" s="41">
        <f t="shared" si="6"/>
        <v>3</v>
      </c>
      <c r="K70" s="40" t="s">
        <v>43</v>
      </c>
      <c r="L70" s="49">
        <f>COUNTIF(A61:F76,K70)</f>
        <v>0</v>
      </c>
      <c r="M70" s="49">
        <v>1</v>
      </c>
      <c r="N70" s="41">
        <f t="shared" si="7"/>
        <v>1</v>
      </c>
      <c r="O70" s="41"/>
      <c r="P70" s="57"/>
      <c r="Q70" s="60"/>
      <c r="R70" s="60"/>
      <c r="S70" s="60"/>
      <c r="T70" s="60"/>
      <c r="U70" s="60"/>
    </row>
    <row r="71" ht="22.5" customHeight="1" spans="1:21">
      <c r="A71" s="34" t="s">
        <v>44</v>
      </c>
      <c r="B71" s="37" t="s">
        <v>7</v>
      </c>
      <c r="C71" s="37" t="s">
        <v>31</v>
      </c>
      <c r="D71" s="45" t="s">
        <v>29</v>
      </c>
      <c r="E71" s="47" t="s">
        <v>40</v>
      </c>
      <c r="F71" s="39" t="s">
        <v>39</v>
      </c>
      <c r="G71" s="40" t="s">
        <v>38</v>
      </c>
      <c r="H71" s="41">
        <f>COUNTIF(A61:F76,G71)</f>
        <v>2</v>
      </c>
      <c r="I71" s="49">
        <v>2</v>
      </c>
      <c r="J71" s="41">
        <f t="shared" si="6"/>
        <v>0</v>
      </c>
      <c r="K71" s="40" t="s">
        <v>45</v>
      </c>
      <c r="L71" s="49">
        <f>COUNTIF(A61:F76,K71)</f>
        <v>0</v>
      </c>
      <c r="M71" s="49">
        <v>1</v>
      </c>
      <c r="N71" s="41">
        <f t="shared" si="7"/>
        <v>1</v>
      </c>
      <c r="O71" s="41"/>
      <c r="P71" s="57"/>
      <c r="Q71" s="60"/>
      <c r="R71" s="60"/>
      <c r="S71" s="60"/>
      <c r="T71" s="60"/>
      <c r="U71" s="63"/>
    </row>
    <row r="72" customHeight="1" spans="1:21">
      <c r="A72" s="34"/>
      <c r="B72" s="13" t="s">
        <v>74</v>
      </c>
      <c r="C72" s="56" t="s">
        <v>69</v>
      </c>
      <c r="D72" s="56" t="s">
        <v>71</v>
      </c>
      <c r="E72" s="56" t="s">
        <v>69</v>
      </c>
      <c r="F72" s="55" t="s">
        <v>70</v>
      </c>
      <c r="G72" s="40"/>
      <c r="H72" s="49"/>
      <c r="I72" s="49"/>
      <c r="J72" s="49"/>
      <c r="K72" s="40"/>
      <c r="L72" s="49">
        <f>COUNTIF(A61:F76,K72)</f>
        <v>0</v>
      </c>
      <c r="M72" s="49"/>
      <c r="N72" s="41">
        <f t="shared" si="7"/>
        <v>0</v>
      </c>
      <c r="O72" s="41"/>
      <c r="P72" s="57"/>
      <c r="Q72" s="60"/>
      <c r="R72" s="60"/>
      <c r="S72" s="60"/>
      <c r="T72" s="60"/>
      <c r="U72" s="60"/>
    </row>
    <row r="73" ht="22.5" customHeight="1" spans="1:21">
      <c r="A73" s="34" t="s">
        <v>46</v>
      </c>
      <c r="B73" s="76" t="s">
        <v>25</v>
      </c>
      <c r="C73" s="39" t="s">
        <v>25</v>
      </c>
      <c r="D73" s="76" t="s">
        <v>15</v>
      </c>
      <c r="E73" s="39" t="s">
        <v>35</v>
      </c>
      <c r="F73" s="39" t="s">
        <v>15</v>
      </c>
      <c r="G73" s="53"/>
      <c r="H73" s="40"/>
      <c r="I73" s="49"/>
      <c r="J73" s="40"/>
      <c r="K73" s="40"/>
      <c r="L73" s="49"/>
      <c r="M73" s="49"/>
      <c r="N73" s="49"/>
      <c r="O73" s="49"/>
      <c r="P73" s="36"/>
      <c r="Q73" s="68"/>
      <c r="R73" s="68"/>
      <c r="S73" s="68"/>
      <c r="T73" s="68"/>
      <c r="U73" s="69"/>
    </row>
    <row r="74" ht="15" customHeight="1" spans="1:21">
      <c r="A74" s="34"/>
      <c r="B74" s="42" t="s">
        <v>71</v>
      </c>
      <c r="C74" s="56" t="s">
        <v>71</v>
      </c>
      <c r="D74" s="77" t="s">
        <v>69</v>
      </c>
      <c r="E74" s="55" t="s">
        <v>70</v>
      </c>
      <c r="F74" s="56" t="s">
        <v>69</v>
      </c>
      <c r="G74" s="40"/>
      <c r="H74" s="49"/>
      <c r="I74" s="49"/>
      <c r="J74" s="49"/>
      <c r="K74" s="49"/>
      <c r="L74" s="49"/>
      <c r="M74" s="49"/>
      <c r="N74" s="49"/>
      <c r="O74" s="49"/>
      <c r="P74" s="36"/>
      <c r="Q74" s="60"/>
      <c r="R74" s="60"/>
      <c r="S74" s="60"/>
      <c r="T74" s="60"/>
      <c r="U74" s="60"/>
    </row>
    <row r="75" ht="22.5" customHeight="1" spans="1:21">
      <c r="A75" s="34" t="s">
        <v>47</v>
      </c>
      <c r="B75" s="51" t="s">
        <v>52</v>
      </c>
      <c r="C75" s="45" t="s">
        <v>49</v>
      </c>
      <c r="D75" s="51" t="s">
        <v>50</v>
      </c>
      <c r="E75" s="51" t="s">
        <v>51</v>
      </c>
      <c r="F75" s="39" t="s">
        <v>48</v>
      </c>
      <c r="G75" s="32"/>
      <c r="H75" s="40"/>
      <c r="I75" s="49"/>
      <c r="J75" s="40"/>
      <c r="K75" s="49" t="s">
        <v>53</v>
      </c>
      <c r="L75" s="49">
        <f>SUM(H61:H74,L61:L74)</f>
        <v>26</v>
      </c>
      <c r="M75" s="49">
        <f>SUM(I61:I74,M61:M74)</f>
        <v>40</v>
      </c>
      <c r="N75" s="41">
        <f>M75-L75</f>
        <v>14</v>
      </c>
      <c r="O75" s="41"/>
      <c r="P75" s="57"/>
      <c r="Q75" s="68"/>
      <c r="R75" s="68"/>
      <c r="S75" s="68"/>
      <c r="T75" s="68"/>
      <c r="U75" s="69"/>
    </row>
    <row r="76" ht="16.15" customHeight="1" spans="1:21">
      <c r="A76" s="34"/>
      <c r="B76" s="56" t="s">
        <v>69</v>
      </c>
      <c r="C76" s="56" t="s">
        <v>69</v>
      </c>
      <c r="D76" s="55" t="s">
        <v>70</v>
      </c>
      <c r="E76" s="42" t="s">
        <v>71</v>
      </c>
      <c r="F76" s="56" t="s">
        <v>71</v>
      </c>
      <c r="Q76" s="60"/>
      <c r="R76" s="60"/>
      <c r="S76" s="60"/>
      <c r="T76" s="60"/>
      <c r="U76" s="60"/>
    </row>
    <row r="78" ht="20.25" customHeight="1" spans="1:21">
      <c r="A78" s="31" t="s">
        <v>75</v>
      </c>
      <c r="B78" s="31"/>
      <c r="C78" s="31"/>
      <c r="D78" s="31"/>
      <c r="E78" s="31"/>
      <c r="F78" s="31"/>
      <c r="Q78" s="60"/>
      <c r="R78" s="60"/>
      <c r="S78" s="60"/>
      <c r="T78" s="60"/>
      <c r="U78" s="72"/>
    </row>
    <row r="79" ht="18.75" customHeight="1" spans="1:21">
      <c r="A79" s="32"/>
      <c r="B79" s="33" t="s">
        <v>1</v>
      </c>
      <c r="C79" s="34" t="s">
        <v>2</v>
      </c>
      <c r="D79" s="34" t="s">
        <v>3</v>
      </c>
      <c r="E79" s="34" t="s">
        <v>4</v>
      </c>
      <c r="F79" s="34" t="s">
        <v>5</v>
      </c>
      <c r="Q79" s="60"/>
      <c r="R79" s="60"/>
      <c r="S79" s="60"/>
      <c r="T79" s="60"/>
      <c r="U79" s="63"/>
    </row>
    <row r="80" customHeight="1" spans="1:21">
      <c r="A80" s="32"/>
      <c r="B80" s="33"/>
      <c r="C80" s="34"/>
      <c r="D80" s="34"/>
      <c r="E80" s="34"/>
      <c r="F80" s="34"/>
      <c r="G80" s="52"/>
      <c r="H80" s="52"/>
      <c r="J80" s="52"/>
      <c r="K80" s="52"/>
      <c r="Q80" s="60"/>
      <c r="R80" s="60"/>
      <c r="S80" s="60"/>
      <c r="T80" s="60"/>
      <c r="U80" s="63"/>
    </row>
    <row r="81" ht="22.5" customHeight="1" spans="1:21">
      <c r="A81" s="34" t="s">
        <v>6</v>
      </c>
      <c r="B81" s="37" t="s">
        <v>7</v>
      </c>
      <c r="C81" s="39" t="s">
        <v>9</v>
      </c>
      <c r="D81" s="37" t="s">
        <v>8</v>
      </c>
      <c r="E81" s="37" t="s">
        <v>7</v>
      </c>
      <c r="F81" s="39" t="s">
        <v>9</v>
      </c>
      <c r="G81" s="40" t="s">
        <v>7</v>
      </c>
      <c r="H81" s="41">
        <f>COUNTIF(A81:F96,G81)</f>
        <v>7</v>
      </c>
      <c r="I81" s="41">
        <v>6</v>
      </c>
      <c r="J81" s="41">
        <f t="shared" ref="J81:J91" si="8">I81-H81</f>
        <v>-1</v>
      </c>
      <c r="K81" s="40" t="s">
        <v>10</v>
      </c>
      <c r="L81" s="49">
        <f>COUNTIF(A81:F96,K81)</f>
        <v>0</v>
      </c>
      <c r="M81" s="49">
        <v>1</v>
      </c>
      <c r="N81" s="41">
        <f t="shared" ref="N81:N92" si="9">M81-L81</f>
        <v>1</v>
      </c>
      <c r="O81" s="41"/>
      <c r="P81" s="41"/>
      <c r="Q81" s="79" t="s">
        <v>7</v>
      </c>
      <c r="R81" s="79" t="s">
        <v>76</v>
      </c>
      <c r="S81" s="80">
        <v>17</v>
      </c>
      <c r="T81" s="13">
        <f>COUNTIF(A:F,R81)</f>
        <v>0</v>
      </c>
      <c r="U81" s="63"/>
    </row>
    <row r="82" customHeight="1" spans="1:21">
      <c r="A82" s="34"/>
      <c r="B82" s="42" t="s">
        <v>77</v>
      </c>
      <c r="C82" s="42" t="s">
        <v>78</v>
      </c>
      <c r="D82" s="55" t="s">
        <v>57</v>
      </c>
      <c r="E82" s="42" t="s">
        <v>77</v>
      </c>
      <c r="F82" s="42" t="s">
        <v>78</v>
      </c>
      <c r="G82" s="40" t="s">
        <v>15</v>
      </c>
      <c r="H82" s="41">
        <f>COUNTIF(A81:F96,G82)</f>
        <v>2</v>
      </c>
      <c r="I82" s="41">
        <v>2</v>
      </c>
      <c r="J82" s="41">
        <f t="shared" si="8"/>
        <v>0</v>
      </c>
      <c r="K82" s="40" t="s">
        <v>16</v>
      </c>
      <c r="L82" s="49">
        <f>COUNTIF(A81:F96,K82)</f>
        <v>0</v>
      </c>
      <c r="M82" s="49">
        <v>2</v>
      </c>
      <c r="N82" s="41">
        <f t="shared" si="9"/>
        <v>2</v>
      </c>
      <c r="O82" s="41"/>
      <c r="P82" s="41"/>
      <c r="Q82" s="79" t="s">
        <v>9</v>
      </c>
      <c r="R82" s="79" t="s">
        <v>79</v>
      </c>
      <c r="S82" s="79">
        <v>17</v>
      </c>
      <c r="T82" s="13">
        <f>COUNTIF(A:F,R82)</f>
        <v>0</v>
      </c>
      <c r="U82" s="60"/>
    </row>
    <row r="83" ht="22.5" customHeight="1" spans="1:21">
      <c r="A83" s="34" t="s">
        <v>18</v>
      </c>
      <c r="B83" s="39" t="s">
        <v>9</v>
      </c>
      <c r="C83" s="39" t="s">
        <v>8</v>
      </c>
      <c r="D83" s="39" t="s">
        <v>9</v>
      </c>
      <c r="E83" s="37" t="s">
        <v>7</v>
      </c>
      <c r="F83" s="39" t="s">
        <v>38</v>
      </c>
      <c r="G83" s="40" t="s">
        <v>19</v>
      </c>
      <c r="H83" s="41">
        <f>COUNTIF(A81:F96,G83)</f>
        <v>0</v>
      </c>
      <c r="I83" s="41">
        <v>1</v>
      </c>
      <c r="J83" s="41">
        <f t="shared" si="8"/>
        <v>1</v>
      </c>
      <c r="K83" s="40" t="s">
        <v>20</v>
      </c>
      <c r="L83" s="49">
        <f>COUNTIF(A81:F96,K83)</f>
        <v>2</v>
      </c>
      <c r="M83" s="49">
        <v>2</v>
      </c>
      <c r="N83" s="41">
        <f t="shared" si="9"/>
        <v>0</v>
      </c>
      <c r="O83" s="41"/>
      <c r="P83" s="41"/>
      <c r="Q83" s="79" t="s">
        <v>8</v>
      </c>
      <c r="R83" s="79" t="s">
        <v>73</v>
      </c>
      <c r="S83" s="79">
        <v>0</v>
      </c>
      <c r="T83" s="13">
        <f>COUNTIF(A:F,R83)</f>
        <v>0</v>
      </c>
      <c r="U83" s="63"/>
    </row>
    <row r="84" customHeight="1" spans="1:21">
      <c r="A84" s="34"/>
      <c r="B84" s="42" t="s">
        <v>78</v>
      </c>
      <c r="C84" s="55" t="s">
        <v>57</v>
      </c>
      <c r="D84" s="42" t="s">
        <v>78</v>
      </c>
      <c r="E84" s="42" t="s">
        <v>77</v>
      </c>
      <c r="F84" s="42" t="s">
        <v>78</v>
      </c>
      <c r="G84" s="40" t="s">
        <v>9</v>
      </c>
      <c r="H84" s="41">
        <f>COUNTIF(A81:F96,G84)</f>
        <v>5</v>
      </c>
      <c r="I84" s="41">
        <v>5</v>
      </c>
      <c r="J84" s="41">
        <f t="shared" si="8"/>
        <v>0</v>
      </c>
      <c r="K84" s="40" t="s">
        <v>22</v>
      </c>
      <c r="L84" s="49">
        <f>COUNTIF(A81:F96,K84)</f>
        <v>1</v>
      </c>
      <c r="M84" s="49">
        <v>1</v>
      </c>
      <c r="N84" s="41">
        <f t="shared" si="9"/>
        <v>0</v>
      </c>
      <c r="O84" s="41"/>
      <c r="P84" s="57"/>
      <c r="Q84" s="60"/>
      <c r="R84" s="60"/>
      <c r="S84" s="60"/>
      <c r="T84" s="60"/>
      <c r="U84" s="60"/>
    </row>
    <row r="85" ht="22.5" customHeight="1" spans="1:21">
      <c r="A85" s="34" t="s">
        <v>23</v>
      </c>
      <c r="B85" s="39" t="s">
        <v>8</v>
      </c>
      <c r="C85" s="37" t="s">
        <v>7</v>
      </c>
      <c r="D85" s="37" t="s">
        <v>7</v>
      </c>
      <c r="E85" s="39" t="s">
        <v>9</v>
      </c>
      <c r="F85" s="37" t="s">
        <v>7</v>
      </c>
      <c r="G85" s="40" t="s">
        <v>25</v>
      </c>
      <c r="H85" s="41">
        <f>COUNTIF(A81:F96,G85)</f>
        <v>2</v>
      </c>
      <c r="I85" s="41">
        <v>2</v>
      </c>
      <c r="J85" s="41">
        <f t="shared" si="8"/>
        <v>0</v>
      </c>
      <c r="K85" s="40" t="s">
        <v>26</v>
      </c>
      <c r="L85" s="49">
        <f>COUNTIF(A81:F96,K85)</f>
        <v>0</v>
      </c>
      <c r="M85" s="49">
        <v>1</v>
      </c>
      <c r="N85" s="41">
        <f t="shared" si="9"/>
        <v>1</v>
      </c>
      <c r="O85" s="41"/>
      <c r="P85" s="57"/>
      <c r="Q85" s="60"/>
      <c r="R85" s="60"/>
      <c r="S85" s="60"/>
      <c r="T85" s="60"/>
      <c r="U85" s="63"/>
    </row>
    <row r="86" customHeight="1" spans="1:21">
      <c r="A86" s="34"/>
      <c r="B86" s="55" t="s">
        <v>57</v>
      </c>
      <c r="C86" s="37" t="s">
        <v>7</v>
      </c>
      <c r="D86" s="56" t="s">
        <v>77</v>
      </c>
      <c r="E86" s="42" t="s">
        <v>78</v>
      </c>
      <c r="F86" s="56" t="s">
        <v>77</v>
      </c>
      <c r="G86" s="40" t="s">
        <v>8</v>
      </c>
      <c r="H86" s="41">
        <f>COUNTIF(A81:F96,G86)</f>
        <v>3</v>
      </c>
      <c r="I86" s="41">
        <v>3</v>
      </c>
      <c r="J86" s="41">
        <f t="shared" si="8"/>
        <v>0</v>
      </c>
      <c r="K86" s="40" t="s">
        <v>27</v>
      </c>
      <c r="L86" s="49">
        <f>COUNTIF(A81:F96,K86)</f>
        <v>0</v>
      </c>
      <c r="M86" s="49">
        <v>1</v>
      </c>
      <c r="N86" s="41">
        <f t="shared" si="9"/>
        <v>1</v>
      </c>
      <c r="O86" s="41"/>
      <c r="P86" s="57"/>
      <c r="Q86" s="60"/>
      <c r="R86" s="60"/>
      <c r="S86" s="60"/>
      <c r="T86" s="60"/>
      <c r="U86" s="60"/>
    </row>
    <row r="87" ht="22.5" customHeight="1" spans="1:21">
      <c r="A87" s="34" t="s">
        <v>28</v>
      </c>
      <c r="B87" s="45" t="s">
        <v>29</v>
      </c>
      <c r="C87" s="37" t="s">
        <v>30</v>
      </c>
      <c r="D87" s="37" t="s">
        <v>31</v>
      </c>
      <c r="E87" s="45" t="s">
        <v>29</v>
      </c>
      <c r="F87" s="39" t="s">
        <v>39</v>
      </c>
      <c r="G87" s="40" t="s">
        <v>33</v>
      </c>
      <c r="H87" s="41">
        <f>COUNTIF(A81:F96,G87)</f>
        <v>0</v>
      </c>
      <c r="I87" s="41"/>
      <c r="J87" s="41">
        <f t="shared" si="8"/>
        <v>0</v>
      </c>
      <c r="K87" s="40" t="s">
        <v>34</v>
      </c>
      <c r="L87" s="49">
        <f>COUNTIF(A81:F96,K87)</f>
        <v>0</v>
      </c>
      <c r="M87" s="49">
        <v>1</v>
      </c>
      <c r="N87" s="41">
        <f t="shared" si="9"/>
        <v>1</v>
      </c>
      <c r="O87" s="41"/>
      <c r="P87" s="57"/>
      <c r="Q87" s="60"/>
      <c r="R87" s="60"/>
      <c r="S87" s="60"/>
      <c r="T87" s="60"/>
      <c r="U87" s="63"/>
    </row>
    <row r="88" ht="15" customHeight="1" spans="1:21">
      <c r="A88" s="34"/>
      <c r="B88" s="42" t="s">
        <v>78</v>
      </c>
      <c r="C88" s="42" t="s">
        <v>77</v>
      </c>
      <c r="D88" s="42" t="s">
        <v>77</v>
      </c>
      <c r="E88" s="42" t="s">
        <v>78</v>
      </c>
      <c r="F88" s="55" t="s">
        <v>57</v>
      </c>
      <c r="G88" s="40" t="s">
        <v>35</v>
      </c>
      <c r="H88" s="41">
        <f>COUNTIF(A81:F96,G88)</f>
        <v>1</v>
      </c>
      <c r="I88" s="41">
        <v>1</v>
      </c>
      <c r="J88" s="41">
        <f t="shared" si="8"/>
        <v>0</v>
      </c>
      <c r="K88" s="40" t="s">
        <v>36</v>
      </c>
      <c r="L88" s="49">
        <f>COUNTIF(A81:F96,K88)</f>
        <v>0</v>
      </c>
      <c r="M88" s="49">
        <v>1</v>
      </c>
      <c r="N88" s="41">
        <f t="shared" si="9"/>
        <v>1</v>
      </c>
      <c r="O88" s="41"/>
      <c r="P88" s="57"/>
      <c r="Q88" s="60"/>
      <c r="R88" s="60"/>
      <c r="S88" s="60"/>
      <c r="T88" s="60"/>
      <c r="U88" s="60"/>
    </row>
    <row r="89" ht="22.5" customHeight="1" spans="1:21">
      <c r="A89" s="34" t="s">
        <v>37</v>
      </c>
      <c r="B89" s="37" t="s">
        <v>31</v>
      </c>
      <c r="C89" s="37" t="s">
        <v>20</v>
      </c>
      <c r="D89" s="39" t="s">
        <v>38</v>
      </c>
      <c r="E89" s="37" t="s">
        <v>32</v>
      </c>
      <c r="F89" s="39" t="s">
        <v>24</v>
      </c>
      <c r="G89" s="40" t="s">
        <v>39</v>
      </c>
      <c r="H89" s="41">
        <f>COUNTIF(A81:F96,G89)</f>
        <v>2</v>
      </c>
      <c r="I89" s="41">
        <v>2</v>
      </c>
      <c r="J89" s="41">
        <f t="shared" si="8"/>
        <v>0</v>
      </c>
      <c r="K89" s="58" t="s">
        <v>41</v>
      </c>
      <c r="L89" s="49">
        <f>COUNTIF(A81:F96,K89)</f>
        <v>0</v>
      </c>
      <c r="M89" s="49">
        <v>1</v>
      </c>
      <c r="N89" s="41">
        <f t="shared" si="9"/>
        <v>1</v>
      </c>
      <c r="O89" s="41"/>
      <c r="P89" s="57"/>
      <c r="Q89" s="60"/>
      <c r="R89" s="60"/>
      <c r="S89" s="60"/>
      <c r="T89" s="60"/>
      <c r="U89" s="63"/>
    </row>
    <row r="90" customHeight="1" spans="1:21">
      <c r="A90" s="34"/>
      <c r="B90" s="42" t="s">
        <v>77</v>
      </c>
      <c r="C90" s="42" t="s">
        <v>78</v>
      </c>
      <c r="D90" s="42" t="s">
        <v>78</v>
      </c>
      <c r="E90" s="42" t="s">
        <v>77</v>
      </c>
      <c r="F90" s="55" t="s">
        <v>57</v>
      </c>
      <c r="G90" s="40" t="s">
        <v>42</v>
      </c>
      <c r="H90" s="41">
        <f>COUNTIF(A81:F96,G90)</f>
        <v>0</v>
      </c>
      <c r="I90" s="41">
        <v>3</v>
      </c>
      <c r="J90" s="41">
        <f t="shared" si="8"/>
        <v>3</v>
      </c>
      <c r="K90" s="40" t="s">
        <v>43</v>
      </c>
      <c r="L90" s="49">
        <f>COUNTIF(A81:F96,K90)</f>
        <v>0</v>
      </c>
      <c r="M90" s="49">
        <v>1</v>
      </c>
      <c r="N90" s="41">
        <f t="shared" si="9"/>
        <v>1</v>
      </c>
      <c r="O90" s="41"/>
      <c r="P90" s="57"/>
      <c r="Q90" s="60"/>
      <c r="R90" s="60"/>
      <c r="S90" s="60"/>
      <c r="T90" s="60"/>
      <c r="U90" s="60"/>
    </row>
    <row r="91" ht="22.5" customHeight="1" spans="1:21">
      <c r="A91" s="34" t="s">
        <v>44</v>
      </c>
      <c r="B91" s="37" t="s">
        <v>22</v>
      </c>
      <c r="C91" s="45" t="s">
        <v>29</v>
      </c>
      <c r="D91" s="37" t="s">
        <v>20</v>
      </c>
      <c r="E91" s="39" t="s">
        <v>39</v>
      </c>
      <c r="F91" s="47" t="s">
        <v>40</v>
      </c>
      <c r="G91" s="48" t="s">
        <v>38</v>
      </c>
      <c r="H91" s="41">
        <f>COUNTIF(A81:F96,G91)</f>
        <v>2</v>
      </c>
      <c r="I91" s="49">
        <v>2</v>
      </c>
      <c r="J91" s="41">
        <f t="shared" si="8"/>
        <v>0</v>
      </c>
      <c r="K91" s="40" t="s">
        <v>45</v>
      </c>
      <c r="L91" s="49">
        <f>COUNTIF(A81:F96,K91)</f>
        <v>0</v>
      </c>
      <c r="M91" s="49">
        <v>1</v>
      </c>
      <c r="N91" s="41">
        <f t="shared" si="9"/>
        <v>1</v>
      </c>
      <c r="O91" s="41"/>
      <c r="P91" s="41"/>
      <c r="Q91" s="81"/>
      <c r="R91" s="81"/>
      <c r="S91" s="81"/>
      <c r="T91" s="81"/>
      <c r="U91" s="82"/>
    </row>
    <row r="92" customHeight="1" spans="1:21">
      <c r="A92" s="34"/>
      <c r="B92" s="42" t="s">
        <v>77</v>
      </c>
      <c r="C92" s="42" t="s">
        <v>78</v>
      </c>
      <c r="D92" s="42" t="s">
        <v>78</v>
      </c>
      <c r="E92" s="55" t="s">
        <v>57</v>
      </c>
      <c r="F92" s="42" t="s">
        <v>77</v>
      </c>
      <c r="G92" s="48"/>
      <c r="H92" s="49"/>
      <c r="I92" s="49"/>
      <c r="J92" s="49"/>
      <c r="K92" s="40"/>
      <c r="L92" s="49">
        <f>COUNTIF(A81:F96,K92)</f>
        <v>0</v>
      </c>
      <c r="M92" s="49"/>
      <c r="N92" s="41">
        <f t="shared" si="9"/>
        <v>0</v>
      </c>
      <c r="O92" s="41"/>
      <c r="P92" s="57"/>
      <c r="Q92" s="67"/>
      <c r="R92" s="67"/>
      <c r="S92" s="67"/>
      <c r="T92" s="67"/>
      <c r="U92" s="67"/>
    </row>
    <row r="93" ht="22.5" customHeight="1" spans="1:21">
      <c r="A93" s="34" t="s">
        <v>46</v>
      </c>
      <c r="B93" s="39" t="s">
        <v>35</v>
      </c>
      <c r="C93" s="76" t="s">
        <v>15</v>
      </c>
      <c r="D93" s="76" t="s">
        <v>15</v>
      </c>
      <c r="E93" s="39" t="s">
        <v>25</v>
      </c>
      <c r="F93" s="39" t="s">
        <v>25</v>
      </c>
      <c r="G93" s="53"/>
      <c r="H93" s="40"/>
      <c r="I93" s="49"/>
      <c r="J93" s="40"/>
      <c r="K93" s="40"/>
      <c r="L93" s="49"/>
      <c r="M93" s="49"/>
      <c r="N93" s="49"/>
      <c r="O93" s="49"/>
      <c r="P93" s="36"/>
      <c r="Q93" s="68"/>
      <c r="R93" s="68"/>
      <c r="S93" s="68"/>
      <c r="T93" s="68"/>
      <c r="U93" s="69"/>
    </row>
    <row r="94" ht="15" customHeight="1" spans="1:21">
      <c r="A94" s="34"/>
      <c r="B94" s="55" t="s">
        <v>57</v>
      </c>
      <c r="C94" s="42" t="s">
        <v>77</v>
      </c>
      <c r="D94" s="42" t="s">
        <v>77</v>
      </c>
      <c r="E94" s="42" t="s">
        <v>78</v>
      </c>
      <c r="F94" s="42" t="s">
        <v>78</v>
      </c>
      <c r="G94" s="40"/>
      <c r="H94" s="49"/>
      <c r="I94" s="49"/>
      <c r="J94" s="49"/>
      <c r="K94" s="49"/>
      <c r="L94" s="49"/>
      <c r="M94" s="49"/>
      <c r="N94" s="49"/>
      <c r="O94" s="49"/>
      <c r="P94" s="36"/>
      <c r="Q94" s="60"/>
      <c r="R94" s="60"/>
      <c r="S94" s="60"/>
      <c r="T94" s="60"/>
      <c r="U94" s="60"/>
    </row>
    <row r="95" ht="22.5" customHeight="1" spans="1:21">
      <c r="A95" s="34" t="s">
        <v>47</v>
      </c>
      <c r="B95" s="51" t="s">
        <v>51</v>
      </c>
      <c r="C95" s="51" t="s">
        <v>52</v>
      </c>
      <c r="D95" s="45" t="s">
        <v>49</v>
      </c>
      <c r="E95" s="51" t="s">
        <v>50</v>
      </c>
      <c r="F95" s="39" t="s">
        <v>48</v>
      </c>
      <c r="G95" s="32"/>
      <c r="H95" s="40"/>
      <c r="I95" s="49"/>
      <c r="J95" s="40"/>
      <c r="K95" s="49" t="s">
        <v>53</v>
      </c>
      <c r="L95" s="49">
        <f>SUM(H81:H94,L81:L94)</f>
        <v>27</v>
      </c>
      <c r="M95" s="49">
        <f>SUM(I81:I94,M81:M94)</f>
        <v>40</v>
      </c>
      <c r="N95" s="41">
        <f>M95-L95</f>
        <v>13</v>
      </c>
      <c r="O95" s="41"/>
      <c r="P95" s="57"/>
      <c r="Q95" s="68"/>
      <c r="R95" s="68"/>
      <c r="S95" s="68"/>
      <c r="T95" s="68"/>
      <c r="U95" s="69"/>
    </row>
    <row r="96" spans="1:21">
      <c r="A96" s="34"/>
      <c r="B96" s="42" t="s">
        <v>78</v>
      </c>
      <c r="C96" s="42" t="s">
        <v>77</v>
      </c>
      <c r="D96" s="42" t="s">
        <v>77</v>
      </c>
      <c r="E96" s="55" t="s">
        <v>57</v>
      </c>
      <c r="F96" s="42" t="s">
        <v>78</v>
      </c>
      <c r="G96" s="49"/>
      <c r="Q96" s="60"/>
      <c r="R96" s="60"/>
      <c r="S96" s="60"/>
      <c r="T96" s="60"/>
      <c r="U96" s="60"/>
    </row>
    <row r="98" ht="21" customHeight="1" spans="1:21">
      <c r="A98" s="31" t="s">
        <v>80</v>
      </c>
      <c r="B98" s="31"/>
      <c r="C98" s="31"/>
      <c r="D98" s="31"/>
      <c r="E98" s="31"/>
      <c r="F98" s="31"/>
      <c r="Q98" s="60"/>
      <c r="R98" s="60"/>
      <c r="S98" s="60"/>
      <c r="T98" s="60"/>
      <c r="U98" s="72"/>
    </row>
    <row r="99" ht="18.75" customHeight="1" spans="1:21">
      <c r="A99" s="32"/>
      <c r="B99" s="33" t="s">
        <v>1</v>
      </c>
      <c r="C99" s="34" t="s">
        <v>2</v>
      </c>
      <c r="D99" s="34" t="s">
        <v>3</v>
      </c>
      <c r="E99" s="34" t="s">
        <v>4</v>
      </c>
      <c r="F99" s="34" t="s">
        <v>5</v>
      </c>
      <c r="Q99" s="60"/>
      <c r="R99" s="60"/>
      <c r="S99" s="60"/>
      <c r="T99" s="60"/>
      <c r="U99" s="63"/>
    </row>
    <row r="100" customHeight="1" spans="1:21">
      <c r="A100" s="32"/>
      <c r="B100" s="33"/>
      <c r="C100" s="34"/>
      <c r="D100" s="34"/>
      <c r="E100" s="34"/>
      <c r="F100" s="34"/>
      <c r="G100" s="52"/>
      <c r="H100" s="52"/>
      <c r="J100" s="52"/>
      <c r="K100" s="52"/>
      <c r="Q100" s="60"/>
      <c r="R100" s="60"/>
      <c r="S100" s="60"/>
      <c r="T100" s="60"/>
      <c r="U100" s="63"/>
    </row>
    <row r="101" ht="22.5" customHeight="1" spans="1:21">
      <c r="A101" s="34" t="s">
        <v>6</v>
      </c>
      <c r="B101" s="37" t="s">
        <v>7</v>
      </c>
      <c r="C101" s="39" t="s">
        <v>9</v>
      </c>
      <c r="D101" s="39" t="s">
        <v>9</v>
      </c>
      <c r="E101" s="37" t="s">
        <v>7</v>
      </c>
      <c r="F101" s="37" t="s">
        <v>8</v>
      </c>
      <c r="G101" s="40" t="s">
        <v>7</v>
      </c>
      <c r="H101" s="41">
        <f>COUNTIF(A101:F116,G101)</f>
        <v>6</v>
      </c>
      <c r="I101" s="41">
        <v>6</v>
      </c>
      <c r="J101" s="41">
        <f t="shared" ref="J101:J111" si="10">I101-H101</f>
        <v>0</v>
      </c>
      <c r="K101" s="40" t="s">
        <v>10</v>
      </c>
      <c r="L101" s="49">
        <f>COUNTIF(A101:F116,K101)</f>
        <v>0</v>
      </c>
      <c r="M101" s="49">
        <v>1</v>
      </c>
      <c r="N101" s="41">
        <f t="shared" ref="N101:N112" si="11">M101-L101</f>
        <v>1</v>
      </c>
      <c r="O101" s="41"/>
      <c r="P101" s="41"/>
      <c r="Q101" s="83" t="s">
        <v>7</v>
      </c>
      <c r="R101" s="83" t="s">
        <v>81</v>
      </c>
      <c r="S101" s="83">
        <v>17</v>
      </c>
      <c r="T101" s="13">
        <f>COUNTIF(A:F,R101)</f>
        <v>0</v>
      </c>
      <c r="U101" s="63"/>
    </row>
    <row r="102" customHeight="1" spans="1:21">
      <c r="A102" s="34"/>
      <c r="B102" s="42" t="s">
        <v>82</v>
      </c>
      <c r="C102" s="42" t="s">
        <v>83</v>
      </c>
      <c r="D102" s="42" t="s">
        <v>83</v>
      </c>
      <c r="E102" s="42" t="s">
        <v>82</v>
      </c>
      <c r="F102" s="55" t="s">
        <v>70</v>
      </c>
      <c r="G102" s="40" t="s">
        <v>15</v>
      </c>
      <c r="H102" s="41">
        <f>COUNTIF(A101:F116,G102)</f>
        <v>2</v>
      </c>
      <c r="I102" s="41">
        <v>2</v>
      </c>
      <c r="J102" s="41">
        <f t="shared" si="10"/>
        <v>0</v>
      </c>
      <c r="K102" s="40" t="s">
        <v>16</v>
      </c>
      <c r="L102" s="49">
        <f>COUNTIF(A101:F116,K102)</f>
        <v>0</v>
      </c>
      <c r="M102" s="49">
        <v>2</v>
      </c>
      <c r="N102" s="41">
        <f t="shared" si="11"/>
        <v>2</v>
      </c>
      <c r="O102" s="41"/>
      <c r="P102" s="41"/>
      <c r="Q102" s="83" t="s">
        <v>9</v>
      </c>
      <c r="R102" s="83" t="s">
        <v>84</v>
      </c>
      <c r="S102" s="83">
        <v>16</v>
      </c>
      <c r="T102" s="13">
        <f>COUNTIF(A:F,R102)</f>
        <v>0</v>
      </c>
      <c r="U102" s="60"/>
    </row>
    <row r="103" ht="22.5" customHeight="1" spans="1:21">
      <c r="A103" s="34" t="s">
        <v>18</v>
      </c>
      <c r="B103" s="39" t="s">
        <v>9</v>
      </c>
      <c r="C103" s="39" t="s">
        <v>8</v>
      </c>
      <c r="D103" s="39" t="s">
        <v>38</v>
      </c>
      <c r="E103" s="37" t="s">
        <v>7</v>
      </c>
      <c r="F103" s="37" t="s">
        <v>7</v>
      </c>
      <c r="G103" s="40" t="s">
        <v>19</v>
      </c>
      <c r="H103" s="41">
        <f>COUNTIF(A101:F116,G103)</f>
        <v>0</v>
      </c>
      <c r="I103" s="41">
        <v>1</v>
      </c>
      <c r="J103" s="41">
        <f t="shared" si="10"/>
        <v>1</v>
      </c>
      <c r="K103" s="40" t="s">
        <v>20</v>
      </c>
      <c r="L103" s="49">
        <f>COUNTIF(A101:F116,K103)</f>
        <v>2</v>
      </c>
      <c r="M103" s="49">
        <v>2</v>
      </c>
      <c r="N103" s="41">
        <f t="shared" si="11"/>
        <v>0</v>
      </c>
      <c r="O103" s="41"/>
      <c r="P103" s="41"/>
      <c r="Q103" s="83" t="s">
        <v>8</v>
      </c>
      <c r="R103" s="83" t="s">
        <v>21</v>
      </c>
      <c r="S103" s="83">
        <v>0</v>
      </c>
      <c r="T103" s="13">
        <f>COUNTIF(A:F,R103)</f>
        <v>0</v>
      </c>
      <c r="U103" s="63"/>
    </row>
    <row r="104" customHeight="1" spans="1:21">
      <c r="A104" s="34"/>
      <c r="B104" s="42" t="s">
        <v>83</v>
      </c>
      <c r="C104" s="55" t="s">
        <v>70</v>
      </c>
      <c r="D104" s="56" t="s">
        <v>83</v>
      </c>
      <c r="E104" s="42" t="s">
        <v>82</v>
      </c>
      <c r="F104" s="42" t="s">
        <v>82</v>
      </c>
      <c r="G104" s="40" t="s">
        <v>9</v>
      </c>
      <c r="H104" s="41">
        <f>COUNTIF(A101:F116,G104)</f>
        <v>5</v>
      </c>
      <c r="I104" s="41">
        <v>5</v>
      </c>
      <c r="J104" s="41">
        <f t="shared" si="10"/>
        <v>0</v>
      </c>
      <c r="K104" s="40" t="s">
        <v>22</v>
      </c>
      <c r="L104" s="49">
        <f>COUNTIF(A101:F116,K104)</f>
        <v>1</v>
      </c>
      <c r="M104" s="49">
        <v>1</v>
      </c>
      <c r="N104" s="41">
        <f t="shared" si="11"/>
        <v>0</v>
      </c>
      <c r="O104" s="41"/>
      <c r="P104" s="57"/>
      <c r="Q104" s="60"/>
      <c r="R104" s="60"/>
      <c r="S104" s="60"/>
      <c r="T104" s="60"/>
      <c r="U104" s="60"/>
    </row>
    <row r="105" ht="22.5" customHeight="1" spans="1:21">
      <c r="A105" s="34" t="s">
        <v>23</v>
      </c>
      <c r="B105" s="37" t="s">
        <v>20</v>
      </c>
      <c r="C105" s="37" t="s">
        <v>7</v>
      </c>
      <c r="D105" s="37" t="s">
        <v>7</v>
      </c>
      <c r="E105" s="39" t="s">
        <v>8</v>
      </c>
      <c r="F105" s="39" t="s">
        <v>9</v>
      </c>
      <c r="G105" s="40" t="s">
        <v>25</v>
      </c>
      <c r="H105" s="41">
        <f>COUNTIF(A101:F116,G105)</f>
        <v>2</v>
      </c>
      <c r="I105" s="41">
        <v>2</v>
      </c>
      <c r="J105" s="41">
        <f t="shared" si="10"/>
        <v>0</v>
      </c>
      <c r="K105" s="40" t="s">
        <v>26</v>
      </c>
      <c r="L105" s="49">
        <f>COUNTIF(A101:F116,K105)</f>
        <v>0</v>
      </c>
      <c r="M105" s="49">
        <v>1</v>
      </c>
      <c r="N105" s="41">
        <f t="shared" si="11"/>
        <v>1</v>
      </c>
      <c r="O105" s="41"/>
      <c r="P105" s="57"/>
      <c r="Q105" s="60"/>
      <c r="R105" s="60"/>
      <c r="S105" s="60"/>
      <c r="T105" s="60"/>
      <c r="U105" s="63"/>
    </row>
    <row r="106" customHeight="1" spans="1:21">
      <c r="A106" s="34"/>
      <c r="B106" s="42" t="s">
        <v>83</v>
      </c>
      <c r="C106" s="56" t="s">
        <v>82</v>
      </c>
      <c r="D106" s="56" t="s">
        <v>82</v>
      </c>
      <c r="E106" s="55" t="s">
        <v>70</v>
      </c>
      <c r="F106" s="56" t="s">
        <v>83</v>
      </c>
      <c r="G106" s="40" t="s">
        <v>8</v>
      </c>
      <c r="H106" s="41">
        <f>COUNTIF(A101:F116,G106)</f>
        <v>3</v>
      </c>
      <c r="I106" s="41">
        <v>3</v>
      </c>
      <c r="J106" s="41">
        <f t="shared" si="10"/>
        <v>0</v>
      </c>
      <c r="K106" s="40" t="s">
        <v>27</v>
      </c>
      <c r="L106" s="49">
        <f>COUNTIF(A101:F116,K106)</f>
        <v>0</v>
      </c>
      <c r="M106" s="49">
        <v>1</v>
      </c>
      <c r="N106" s="41">
        <f t="shared" si="11"/>
        <v>1</v>
      </c>
      <c r="O106" s="41"/>
      <c r="P106" s="57"/>
      <c r="Q106" s="60"/>
      <c r="R106" s="60"/>
      <c r="S106" s="60"/>
      <c r="T106" s="60"/>
      <c r="U106" s="60"/>
    </row>
    <row r="107" ht="22.5" customHeight="1" spans="1:21">
      <c r="A107" s="34" t="s">
        <v>28</v>
      </c>
      <c r="B107" s="39" t="s">
        <v>24</v>
      </c>
      <c r="C107" s="37" t="s">
        <v>30</v>
      </c>
      <c r="D107" s="37" t="s">
        <v>31</v>
      </c>
      <c r="E107" s="39" t="s">
        <v>9</v>
      </c>
      <c r="F107" s="37" t="s">
        <v>20</v>
      </c>
      <c r="G107" s="40" t="s">
        <v>33</v>
      </c>
      <c r="H107" s="41">
        <f>COUNTIF(A101:F116,G107)</f>
        <v>0</v>
      </c>
      <c r="I107" s="41"/>
      <c r="J107" s="41">
        <f t="shared" si="10"/>
        <v>0</v>
      </c>
      <c r="K107" s="40" t="s">
        <v>34</v>
      </c>
      <c r="L107" s="49">
        <f>COUNTIF(A101:F116,K107)</f>
        <v>0</v>
      </c>
      <c r="M107" s="49">
        <v>1</v>
      </c>
      <c r="N107" s="41">
        <f t="shared" si="11"/>
        <v>1</v>
      </c>
      <c r="O107" s="41"/>
      <c r="P107" s="57"/>
      <c r="Q107" s="60"/>
      <c r="R107" s="60"/>
      <c r="S107" s="60"/>
      <c r="T107" s="60"/>
      <c r="U107" s="63"/>
    </row>
    <row r="108" customHeight="1" spans="1:21">
      <c r="A108" s="34"/>
      <c r="B108" s="55" t="s">
        <v>70</v>
      </c>
      <c r="C108" s="42" t="s">
        <v>82</v>
      </c>
      <c r="D108" s="56" t="s">
        <v>82</v>
      </c>
      <c r="E108" s="78" t="s">
        <v>85</v>
      </c>
      <c r="F108" s="56" t="s">
        <v>83</v>
      </c>
      <c r="G108" s="40" t="s">
        <v>35</v>
      </c>
      <c r="H108" s="41">
        <f>COUNTIF(A101:F116,G108)</f>
        <v>1</v>
      </c>
      <c r="I108" s="41">
        <v>1</v>
      </c>
      <c r="J108" s="41">
        <f t="shared" si="10"/>
        <v>0</v>
      </c>
      <c r="K108" s="40" t="s">
        <v>36</v>
      </c>
      <c r="L108" s="49">
        <f>COUNTIF(A101:F116,K108)</f>
        <v>0</v>
      </c>
      <c r="M108" s="49">
        <v>1</v>
      </c>
      <c r="N108" s="41">
        <f t="shared" si="11"/>
        <v>1</v>
      </c>
      <c r="O108" s="41"/>
      <c r="P108" s="57"/>
      <c r="Q108" s="60"/>
      <c r="R108" s="60"/>
      <c r="S108" s="60"/>
      <c r="T108" s="60"/>
      <c r="U108" s="60"/>
    </row>
    <row r="109" ht="22.5" customHeight="1" spans="1:21">
      <c r="A109" s="34" t="s">
        <v>37</v>
      </c>
      <c r="B109" s="45" t="s">
        <v>29</v>
      </c>
      <c r="C109" s="39" t="s">
        <v>38</v>
      </c>
      <c r="D109" s="39" t="s">
        <v>39</v>
      </c>
      <c r="E109" s="37" t="s">
        <v>32</v>
      </c>
      <c r="F109" s="37" t="s">
        <v>31</v>
      </c>
      <c r="G109" s="40" t="s">
        <v>39</v>
      </c>
      <c r="H109" s="41">
        <f>COUNTIF(A101:F116,G109)</f>
        <v>2</v>
      </c>
      <c r="I109" s="41">
        <v>2</v>
      </c>
      <c r="J109" s="41">
        <f t="shared" si="10"/>
        <v>0</v>
      </c>
      <c r="K109" s="58" t="s">
        <v>41</v>
      </c>
      <c r="L109" s="49">
        <f>COUNTIF(A101:F116,K109)</f>
        <v>0</v>
      </c>
      <c r="M109" s="49">
        <v>1</v>
      </c>
      <c r="N109" s="41">
        <f t="shared" si="11"/>
        <v>1</v>
      </c>
      <c r="O109" s="41"/>
      <c r="P109" s="57"/>
      <c r="Q109" s="60"/>
      <c r="R109" s="60"/>
      <c r="S109" s="60"/>
      <c r="T109" s="60"/>
      <c r="U109" s="63"/>
    </row>
    <row r="110" customHeight="1" spans="1:21">
      <c r="A110" s="34"/>
      <c r="B110" s="56" t="s">
        <v>83</v>
      </c>
      <c r="C110" s="56" t="s">
        <v>83</v>
      </c>
      <c r="D110" s="55" t="s">
        <v>70</v>
      </c>
      <c r="E110" s="42" t="s">
        <v>82</v>
      </c>
      <c r="F110" s="42" t="s">
        <v>82</v>
      </c>
      <c r="G110" s="40" t="s">
        <v>42</v>
      </c>
      <c r="H110" s="41">
        <f>COUNTIF(A101:F116,G110)</f>
        <v>0</v>
      </c>
      <c r="I110" s="41">
        <v>3</v>
      </c>
      <c r="J110" s="41">
        <f t="shared" si="10"/>
        <v>3</v>
      </c>
      <c r="K110" s="40" t="s">
        <v>43</v>
      </c>
      <c r="L110" s="49">
        <f>COUNTIF(A101:F116,K110)</f>
        <v>0</v>
      </c>
      <c r="M110" s="49">
        <v>1</v>
      </c>
      <c r="N110" s="41">
        <f t="shared" si="11"/>
        <v>1</v>
      </c>
      <c r="O110" s="41"/>
      <c r="P110" s="57"/>
      <c r="Q110" s="60"/>
      <c r="R110" s="60"/>
      <c r="S110" s="60"/>
      <c r="T110" s="60"/>
      <c r="U110" s="60"/>
    </row>
    <row r="111" ht="22.5" customHeight="1" spans="1:21">
      <c r="A111" s="34" t="s">
        <v>44</v>
      </c>
      <c r="B111" s="39" t="s">
        <v>39</v>
      </c>
      <c r="C111" s="37" t="s">
        <v>22</v>
      </c>
      <c r="D111" s="45" t="s">
        <v>29</v>
      </c>
      <c r="E111" s="47" t="s">
        <v>40</v>
      </c>
      <c r="F111" s="45" t="s">
        <v>29</v>
      </c>
      <c r="G111" s="40" t="s">
        <v>38</v>
      </c>
      <c r="H111" s="41">
        <f>COUNTIF(A101:F116,G111)</f>
        <v>2</v>
      </c>
      <c r="I111" s="49">
        <v>2</v>
      </c>
      <c r="J111" s="41">
        <f t="shared" si="10"/>
        <v>0</v>
      </c>
      <c r="K111" s="40" t="s">
        <v>45</v>
      </c>
      <c r="L111" s="49">
        <f>COUNTIF(A101:F116,K111)</f>
        <v>0</v>
      </c>
      <c r="M111" s="49">
        <v>1</v>
      </c>
      <c r="N111" s="41">
        <f t="shared" si="11"/>
        <v>1</v>
      </c>
      <c r="O111" s="41"/>
      <c r="P111" s="57"/>
      <c r="Q111" s="60"/>
      <c r="R111" s="60"/>
      <c r="S111" s="60"/>
      <c r="T111" s="60"/>
      <c r="U111" s="63"/>
    </row>
    <row r="112" customHeight="1" spans="1:21">
      <c r="A112" s="34"/>
      <c r="B112" s="55" t="s">
        <v>70</v>
      </c>
      <c r="C112" s="42" t="s">
        <v>82</v>
      </c>
      <c r="D112" s="42" t="s">
        <v>83</v>
      </c>
      <c r="E112" s="42" t="s">
        <v>82</v>
      </c>
      <c r="F112" s="42" t="s">
        <v>83</v>
      </c>
      <c r="G112" s="40"/>
      <c r="H112" s="49"/>
      <c r="I112" s="49"/>
      <c r="J112" s="49"/>
      <c r="K112" s="40"/>
      <c r="L112" s="49">
        <f>COUNTIF(A101:F116,K112)</f>
        <v>0</v>
      </c>
      <c r="M112" s="49"/>
      <c r="N112" s="41">
        <f t="shared" si="11"/>
        <v>0</v>
      </c>
      <c r="O112" s="41"/>
      <c r="P112" s="57"/>
      <c r="Q112" s="60"/>
      <c r="R112" s="60"/>
      <c r="S112" s="60"/>
      <c r="T112" s="60"/>
      <c r="U112" s="60"/>
    </row>
    <row r="113" ht="22.5" customHeight="1" spans="1:21">
      <c r="A113" s="34" t="s">
        <v>46</v>
      </c>
      <c r="B113" s="39" t="s">
        <v>15</v>
      </c>
      <c r="C113" s="39" t="s">
        <v>35</v>
      </c>
      <c r="D113" s="39" t="s">
        <v>25</v>
      </c>
      <c r="E113" s="39" t="s">
        <v>25</v>
      </c>
      <c r="F113" s="39" t="s">
        <v>15</v>
      </c>
      <c r="G113" s="53"/>
      <c r="H113" s="40"/>
      <c r="I113" s="49"/>
      <c r="J113" s="40"/>
      <c r="K113" s="40"/>
      <c r="L113" s="49"/>
      <c r="M113" s="49"/>
      <c r="N113" s="49"/>
      <c r="O113" s="49"/>
      <c r="P113" s="36"/>
      <c r="Q113" s="68"/>
      <c r="R113" s="68"/>
      <c r="S113" s="68"/>
      <c r="T113" s="68"/>
      <c r="U113" s="69"/>
    </row>
    <row r="114" customHeight="1" spans="1:21">
      <c r="A114" s="34"/>
      <c r="B114" s="42" t="s">
        <v>82</v>
      </c>
      <c r="C114" s="55" t="s">
        <v>70</v>
      </c>
      <c r="D114" s="42" t="s">
        <v>83</v>
      </c>
      <c r="E114" s="42" t="s">
        <v>83</v>
      </c>
      <c r="F114" s="42" t="s">
        <v>82</v>
      </c>
      <c r="G114" s="40"/>
      <c r="H114" s="49"/>
      <c r="I114" s="49"/>
      <c r="J114" s="49"/>
      <c r="K114" s="49"/>
      <c r="L114" s="49"/>
      <c r="M114" s="49"/>
      <c r="N114" s="49"/>
      <c r="O114" s="49"/>
      <c r="P114" s="36"/>
      <c r="Q114" s="60"/>
      <c r="R114" s="60"/>
      <c r="S114" s="60"/>
      <c r="T114" s="60"/>
      <c r="U114" s="60"/>
    </row>
    <row r="115" ht="22.5" customHeight="1" spans="1:21">
      <c r="A115" s="34" t="s">
        <v>47</v>
      </c>
      <c r="B115" s="51" t="s">
        <v>51</v>
      </c>
      <c r="C115" s="45" t="s">
        <v>49</v>
      </c>
      <c r="D115" s="51" t="s">
        <v>52</v>
      </c>
      <c r="E115" s="51" t="s">
        <v>50</v>
      </c>
      <c r="F115" s="39" t="s">
        <v>48</v>
      </c>
      <c r="G115" s="32"/>
      <c r="H115" s="40"/>
      <c r="I115" s="49"/>
      <c r="J115" s="40"/>
      <c r="K115" s="49" t="s">
        <v>53</v>
      </c>
      <c r="L115" s="49">
        <f>SUM(H101:H114,L101:L114)</f>
        <v>26</v>
      </c>
      <c r="M115" s="49">
        <f>SUM(I101:I114,M101:M114)</f>
        <v>40</v>
      </c>
      <c r="N115" s="41">
        <f>M115-L115</f>
        <v>14</v>
      </c>
      <c r="O115" s="41"/>
      <c r="P115" s="57"/>
      <c r="Q115" s="68"/>
      <c r="R115" s="68"/>
      <c r="S115" s="68"/>
      <c r="T115" s="68"/>
      <c r="U115" s="69"/>
    </row>
    <row r="116" customHeight="1" spans="1:21">
      <c r="A116" s="34"/>
      <c r="B116" s="42" t="s">
        <v>83</v>
      </c>
      <c r="C116" s="42" t="s">
        <v>82</v>
      </c>
      <c r="D116" s="42" t="s">
        <v>82</v>
      </c>
      <c r="E116" s="55" t="s">
        <v>70</v>
      </c>
      <c r="F116" s="42" t="s">
        <v>83</v>
      </c>
      <c r="Q116" s="60"/>
      <c r="R116" s="60"/>
      <c r="S116" s="60"/>
      <c r="T116" s="60"/>
      <c r="U116" s="60"/>
    </row>
    <row r="118" ht="21" customHeight="1" spans="1:21">
      <c r="A118" s="31" t="s">
        <v>86</v>
      </c>
      <c r="B118" s="31"/>
      <c r="C118" s="31"/>
      <c r="D118" s="31"/>
      <c r="E118" s="31"/>
      <c r="F118" s="31"/>
      <c r="Q118" s="60"/>
      <c r="R118" s="60"/>
      <c r="S118" s="60"/>
      <c r="T118" s="60"/>
      <c r="U118" s="72"/>
    </row>
    <row r="119" ht="18.75" customHeight="1" spans="1:21">
      <c r="A119" s="32"/>
      <c r="B119" s="33" t="s">
        <v>1</v>
      </c>
      <c r="C119" s="34" t="s">
        <v>2</v>
      </c>
      <c r="D119" s="34" t="s">
        <v>3</v>
      </c>
      <c r="E119" s="34" t="s">
        <v>4</v>
      </c>
      <c r="F119" s="34" t="s">
        <v>5</v>
      </c>
      <c r="Q119" s="60"/>
      <c r="R119" s="60"/>
      <c r="S119" s="60"/>
      <c r="T119" s="60"/>
      <c r="U119" s="63"/>
    </row>
    <row r="120" customHeight="1" spans="1:21">
      <c r="A120" s="32"/>
      <c r="B120" s="33"/>
      <c r="C120" s="34"/>
      <c r="D120" s="34"/>
      <c r="E120" s="34"/>
      <c r="F120" s="34"/>
      <c r="G120" s="52"/>
      <c r="H120" s="52"/>
      <c r="J120" s="52"/>
      <c r="K120" s="52"/>
      <c r="Q120" s="60"/>
      <c r="R120" s="60"/>
      <c r="S120" s="60"/>
      <c r="T120" s="60"/>
      <c r="U120" s="63"/>
    </row>
    <row r="121" ht="22.5" customHeight="1" spans="1:21">
      <c r="A121" s="34" t="s">
        <v>6</v>
      </c>
      <c r="B121" s="37" t="s">
        <v>8</v>
      </c>
      <c r="C121" s="37" t="s">
        <v>7</v>
      </c>
      <c r="D121" s="39" t="s">
        <v>9</v>
      </c>
      <c r="E121" s="37" t="s">
        <v>7</v>
      </c>
      <c r="F121" s="39" t="s">
        <v>9</v>
      </c>
      <c r="G121" s="40" t="s">
        <v>7</v>
      </c>
      <c r="H121" s="41">
        <f>COUNTIF(A121:F136,G121)</f>
        <v>6</v>
      </c>
      <c r="I121" s="41">
        <v>6</v>
      </c>
      <c r="J121" s="41">
        <f t="shared" ref="J121:J131" si="12">I121-H121</f>
        <v>0</v>
      </c>
      <c r="K121" s="40" t="s">
        <v>10</v>
      </c>
      <c r="L121" s="49">
        <f>COUNTIF(A121:F136,K121)</f>
        <v>0</v>
      </c>
      <c r="M121" s="49">
        <v>1</v>
      </c>
      <c r="N121" s="41">
        <f t="shared" ref="N121:N132" si="13">M121-L121</f>
        <v>1</v>
      </c>
      <c r="O121" s="41"/>
      <c r="P121" s="41"/>
      <c r="Q121" s="84" t="s">
        <v>7</v>
      </c>
      <c r="R121" s="84" t="s">
        <v>87</v>
      </c>
      <c r="S121" s="84">
        <v>16</v>
      </c>
      <c r="T121" s="13">
        <f>COUNTIF(A:F,R121)</f>
        <v>0</v>
      </c>
      <c r="U121" s="63"/>
    </row>
    <row r="122" customHeight="1" spans="1:21">
      <c r="A122" s="34"/>
      <c r="B122" s="43" t="s">
        <v>88</v>
      </c>
      <c r="C122" s="42" t="s">
        <v>89</v>
      </c>
      <c r="D122" s="42" t="s">
        <v>90</v>
      </c>
      <c r="E122" s="42" t="s">
        <v>89</v>
      </c>
      <c r="F122" s="42" t="s">
        <v>90</v>
      </c>
      <c r="G122" s="40" t="s">
        <v>15</v>
      </c>
      <c r="H122" s="41">
        <f>COUNTIF(A121:F136,G122)</f>
        <v>2</v>
      </c>
      <c r="I122" s="41">
        <v>2</v>
      </c>
      <c r="J122" s="41">
        <f t="shared" si="12"/>
        <v>0</v>
      </c>
      <c r="K122" s="40" t="s">
        <v>16</v>
      </c>
      <c r="L122" s="49">
        <f>COUNTIF(A121:F136,K122)</f>
        <v>0</v>
      </c>
      <c r="M122" s="49">
        <v>2</v>
      </c>
      <c r="N122" s="41">
        <f t="shared" si="13"/>
        <v>2</v>
      </c>
      <c r="O122" s="41"/>
      <c r="P122" s="41"/>
      <c r="Q122" s="84" t="s">
        <v>9</v>
      </c>
      <c r="R122" s="84" t="s">
        <v>91</v>
      </c>
      <c r="S122" s="84">
        <v>16</v>
      </c>
      <c r="T122" s="13">
        <f>COUNTIF(A:F,R122)</f>
        <v>0</v>
      </c>
      <c r="U122" s="60"/>
    </row>
    <row r="123" ht="22.5" customHeight="1" spans="1:21">
      <c r="A123" s="34" t="s">
        <v>18</v>
      </c>
      <c r="B123" s="39" t="s">
        <v>9</v>
      </c>
      <c r="C123" s="37" t="s">
        <v>8</v>
      </c>
      <c r="D123" s="39" t="s">
        <v>38</v>
      </c>
      <c r="E123" s="37" t="s">
        <v>7</v>
      </c>
      <c r="F123" s="39" t="s">
        <v>38</v>
      </c>
      <c r="G123" s="40" t="s">
        <v>19</v>
      </c>
      <c r="H123" s="41">
        <f>COUNTIF(A121:F136,G123)</f>
        <v>0</v>
      </c>
      <c r="I123" s="41">
        <v>1</v>
      </c>
      <c r="J123" s="41">
        <f t="shared" si="12"/>
        <v>1</v>
      </c>
      <c r="K123" s="40" t="s">
        <v>20</v>
      </c>
      <c r="L123" s="49">
        <f>COUNTIF(A121:F136,K123)</f>
        <v>2</v>
      </c>
      <c r="M123" s="49">
        <v>2</v>
      </c>
      <c r="N123" s="41">
        <f t="shared" si="13"/>
        <v>0</v>
      </c>
      <c r="O123" s="41"/>
      <c r="P123" s="41"/>
      <c r="Q123" s="84" t="s">
        <v>8</v>
      </c>
      <c r="R123" s="74" t="s">
        <v>66</v>
      </c>
      <c r="S123" s="84">
        <v>17</v>
      </c>
      <c r="T123" s="13">
        <f>COUNTIF(A:F,R123)</f>
        <v>0</v>
      </c>
      <c r="U123" s="63"/>
    </row>
    <row r="124" customHeight="1" spans="1:21">
      <c r="A124" s="34"/>
      <c r="B124" s="42" t="s">
        <v>90</v>
      </c>
      <c r="C124" s="43" t="s">
        <v>88</v>
      </c>
      <c r="D124" s="42" t="s">
        <v>90</v>
      </c>
      <c r="E124" s="42" t="s">
        <v>89</v>
      </c>
      <c r="F124" s="42" t="s">
        <v>90</v>
      </c>
      <c r="G124" s="40" t="s">
        <v>9</v>
      </c>
      <c r="H124" s="41">
        <f>COUNTIF(A121:F136,G124)</f>
        <v>5</v>
      </c>
      <c r="I124" s="41">
        <v>5</v>
      </c>
      <c r="J124" s="41">
        <f t="shared" si="12"/>
        <v>0</v>
      </c>
      <c r="K124" s="40" t="s">
        <v>22</v>
      </c>
      <c r="L124" s="49">
        <f>COUNTIF(A121:F136,K124)</f>
        <v>1</v>
      </c>
      <c r="M124" s="49">
        <v>1</v>
      </c>
      <c r="N124" s="41">
        <f t="shared" si="13"/>
        <v>0</v>
      </c>
      <c r="O124" s="41"/>
      <c r="P124" s="57"/>
      <c r="Q124" s="60"/>
      <c r="R124" s="60"/>
      <c r="S124" s="60"/>
      <c r="T124" s="60"/>
      <c r="U124" s="60"/>
    </row>
    <row r="125" ht="22.5" customHeight="1" spans="1:21">
      <c r="A125" s="34" t="s">
        <v>23</v>
      </c>
      <c r="B125" s="37" t="s">
        <v>7</v>
      </c>
      <c r="C125" s="39" t="s">
        <v>9</v>
      </c>
      <c r="D125" s="37" t="s">
        <v>7</v>
      </c>
      <c r="E125" s="37" t="s">
        <v>8</v>
      </c>
      <c r="F125" s="37" t="s">
        <v>7</v>
      </c>
      <c r="G125" s="40" t="s">
        <v>25</v>
      </c>
      <c r="H125" s="41">
        <f>COUNTIF(A121:F136,G125)</f>
        <v>2</v>
      </c>
      <c r="I125" s="41">
        <v>2</v>
      </c>
      <c r="J125" s="41">
        <f t="shared" si="12"/>
        <v>0</v>
      </c>
      <c r="K125" s="40" t="s">
        <v>26</v>
      </c>
      <c r="L125" s="49">
        <f>COUNTIF(A121:F136,K125)</f>
        <v>0</v>
      </c>
      <c r="M125" s="49">
        <v>1</v>
      </c>
      <c r="N125" s="41">
        <f t="shared" si="13"/>
        <v>1</v>
      </c>
      <c r="O125" s="41"/>
      <c r="P125" s="57"/>
      <c r="Q125" s="60"/>
      <c r="R125" s="60"/>
      <c r="S125" s="60"/>
      <c r="T125" s="60"/>
      <c r="U125" s="63"/>
    </row>
    <row r="126" customHeight="1" spans="1:21">
      <c r="A126" s="34"/>
      <c r="B126" s="42" t="s">
        <v>89</v>
      </c>
      <c r="C126" s="42" t="s">
        <v>90</v>
      </c>
      <c r="D126" s="42" t="s">
        <v>89</v>
      </c>
      <c r="E126" s="43" t="s">
        <v>88</v>
      </c>
      <c r="F126" s="42" t="s">
        <v>89</v>
      </c>
      <c r="G126" s="40" t="s">
        <v>8</v>
      </c>
      <c r="H126" s="41">
        <f>COUNTIF(A121:F136,G126)</f>
        <v>3</v>
      </c>
      <c r="I126" s="41">
        <v>3</v>
      </c>
      <c r="J126" s="41">
        <f t="shared" si="12"/>
        <v>0</v>
      </c>
      <c r="K126" s="40" t="s">
        <v>27</v>
      </c>
      <c r="L126" s="49">
        <f>COUNTIF(A121:F136,K126)</f>
        <v>0</v>
      </c>
      <c r="M126" s="49">
        <v>1</v>
      </c>
      <c r="N126" s="41">
        <f t="shared" si="13"/>
        <v>1</v>
      </c>
      <c r="O126" s="41"/>
      <c r="P126" s="57"/>
      <c r="Q126" s="60"/>
      <c r="R126" s="60"/>
      <c r="S126" s="60"/>
      <c r="T126" s="60"/>
      <c r="U126" s="60"/>
    </row>
    <row r="127" ht="22.5" customHeight="1" spans="1:21">
      <c r="A127" s="34" t="s">
        <v>28</v>
      </c>
      <c r="B127" s="37" t="s">
        <v>20</v>
      </c>
      <c r="C127" s="37" t="s">
        <v>30</v>
      </c>
      <c r="D127" s="37" t="s">
        <v>31</v>
      </c>
      <c r="E127" s="39" t="s">
        <v>9</v>
      </c>
      <c r="F127" s="39" t="s">
        <v>39</v>
      </c>
      <c r="G127" s="40" t="s">
        <v>33</v>
      </c>
      <c r="H127" s="41">
        <f>COUNTIF(A121:F136,G127)</f>
        <v>0</v>
      </c>
      <c r="I127" s="41"/>
      <c r="J127" s="41">
        <f t="shared" si="12"/>
        <v>0</v>
      </c>
      <c r="K127" s="40" t="s">
        <v>34</v>
      </c>
      <c r="L127" s="49">
        <f>COUNTIF(A121:F136,K127)</f>
        <v>0</v>
      </c>
      <c r="M127" s="49">
        <v>1</v>
      </c>
      <c r="N127" s="41">
        <f t="shared" si="13"/>
        <v>1</v>
      </c>
      <c r="O127" s="41"/>
      <c r="P127" s="57"/>
      <c r="Q127" s="60"/>
      <c r="R127" s="60"/>
      <c r="S127" s="60"/>
      <c r="T127" s="60"/>
      <c r="U127" s="63"/>
    </row>
    <row r="128" ht="15" customHeight="1" spans="1:21">
      <c r="A128" s="34"/>
      <c r="B128" s="42" t="s">
        <v>89</v>
      </c>
      <c r="C128" s="42" t="s">
        <v>90</v>
      </c>
      <c r="D128" s="42" t="s">
        <v>89</v>
      </c>
      <c r="E128" s="42" t="s">
        <v>90</v>
      </c>
      <c r="F128" s="43" t="s">
        <v>88</v>
      </c>
      <c r="G128" s="40" t="s">
        <v>35</v>
      </c>
      <c r="H128" s="41">
        <f>COUNTIF(A121:F136,G128)</f>
        <v>1</v>
      </c>
      <c r="I128" s="41">
        <v>1</v>
      </c>
      <c r="J128" s="41">
        <f t="shared" si="12"/>
        <v>0</v>
      </c>
      <c r="K128" s="40" t="s">
        <v>36</v>
      </c>
      <c r="L128" s="49">
        <f>COUNTIF(A121:F136,K128)</f>
        <v>0</v>
      </c>
      <c r="M128" s="49">
        <v>1</v>
      </c>
      <c r="N128" s="41">
        <f t="shared" si="13"/>
        <v>1</v>
      </c>
      <c r="O128" s="41"/>
      <c r="P128" s="57"/>
      <c r="Q128" s="60"/>
      <c r="R128" s="60"/>
      <c r="S128" s="60"/>
      <c r="T128" s="60"/>
      <c r="U128" s="60"/>
    </row>
    <row r="129" ht="22.5" customHeight="1" spans="1:21">
      <c r="A129" s="34" t="s">
        <v>37</v>
      </c>
      <c r="B129" s="45" t="s">
        <v>29</v>
      </c>
      <c r="C129" s="85" t="s">
        <v>20</v>
      </c>
      <c r="D129" s="39" t="s">
        <v>39</v>
      </c>
      <c r="E129" s="37" t="s">
        <v>32</v>
      </c>
      <c r="F129" s="45" t="s">
        <v>29</v>
      </c>
      <c r="G129" s="40" t="s">
        <v>39</v>
      </c>
      <c r="H129" s="41">
        <f>COUNTIF(A121:F136,G129)</f>
        <v>2</v>
      </c>
      <c r="I129" s="41">
        <v>2</v>
      </c>
      <c r="J129" s="41">
        <f t="shared" si="12"/>
        <v>0</v>
      </c>
      <c r="K129" s="58" t="s">
        <v>41</v>
      </c>
      <c r="L129" s="49">
        <f>COUNTIF(A121:F136,K129)</f>
        <v>0</v>
      </c>
      <c r="M129" s="49">
        <v>1</v>
      </c>
      <c r="N129" s="41">
        <f t="shared" si="13"/>
        <v>1</v>
      </c>
      <c r="O129" s="41"/>
      <c r="P129" s="57"/>
      <c r="Q129" s="60"/>
      <c r="R129" s="60"/>
      <c r="S129" s="60"/>
      <c r="T129" s="60"/>
      <c r="U129" s="63"/>
    </row>
    <row r="130" customHeight="1" spans="1:21">
      <c r="A130" s="34"/>
      <c r="B130" s="42" t="s">
        <v>90</v>
      </c>
      <c r="C130" s="42" t="s">
        <v>89</v>
      </c>
      <c r="D130" s="43" t="s">
        <v>88</v>
      </c>
      <c r="E130" s="42" t="s">
        <v>89</v>
      </c>
      <c r="F130" s="42" t="s">
        <v>90</v>
      </c>
      <c r="G130" s="40" t="s">
        <v>42</v>
      </c>
      <c r="H130" s="41">
        <f>COUNTIF(A121:F136,G130)</f>
        <v>0</v>
      </c>
      <c r="I130" s="41">
        <v>3</v>
      </c>
      <c r="J130" s="41">
        <f t="shared" si="12"/>
        <v>3</v>
      </c>
      <c r="K130" s="40" t="s">
        <v>43</v>
      </c>
      <c r="L130" s="49">
        <f>COUNTIF(A121:F136,K130)</f>
        <v>0</v>
      </c>
      <c r="M130" s="49">
        <v>1</v>
      </c>
      <c r="N130" s="41">
        <f t="shared" si="13"/>
        <v>1</v>
      </c>
      <c r="O130" s="41"/>
      <c r="P130" s="57"/>
      <c r="Q130" s="60"/>
      <c r="R130" s="60"/>
      <c r="S130" s="60"/>
      <c r="T130" s="60"/>
      <c r="U130" s="60"/>
    </row>
    <row r="131" ht="22.5" customHeight="1" spans="1:21">
      <c r="A131" s="34" t="s">
        <v>44</v>
      </c>
      <c r="B131" s="37" t="s">
        <v>22</v>
      </c>
      <c r="C131" s="47" t="s">
        <v>40</v>
      </c>
      <c r="D131" s="45" t="s">
        <v>29</v>
      </c>
      <c r="E131" s="39" t="s">
        <v>24</v>
      </c>
      <c r="F131" s="37" t="s">
        <v>31</v>
      </c>
      <c r="G131" s="40" t="s">
        <v>38</v>
      </c>
      <c r="H131" s="41">
        <f>COUNTIF(A121:F136,G131)</f>
        <v>2</v>
      </c>
      <c r="I131" s="49">
        <v>2</v>
      </c>
      <c r="J131" s="41">
        <f t="shared" si="12"/>
        <v>0</v>
      </c>
      <c r="K131" s="40" t="s">
        <v>45</v>
      </c>
      <c r="L131" s="49">
        <f>COUNTIF(A121:F136,K131)</f>
        <v>0</v>
      </c>
      <c r="M131" s="49">
        <v>1</v>
      </c>
      <c r="N131" s="41">
        <f t="shared" si="13"/>
        <v>1</v>
      </c>
      <c r="O131" s="41"/>
      <c r="P131" s="57"/>
      <c r="Q131" s="60"/>
      <c r="R131" s="60"/>
      <c r="S131" s="60"/>
      <c r="T131" s="60"/>
      <c r="U131" s="63"/>
    </row>
    <row r="132" customHeight="1" spans="1:21">
      <c r="A132" s="34"/>
      <c r="B132" s="42" t="s">
        <v>90</v>
      </c>
      <c r="C132" s="42" t="s">
        <v>89</v>
      </c>
      <c r="D132" s="42" t="s">
        <v>90</v>
      </c>
      <c r="E132" s="43" t="s">
        <v>88</v>
      </c>
      <c r="F132" s="42" t="s">
        <v>89</v>
      </c>
      <c r="G132" s="40"/>
      <c r="H132" s="49"/>
      <c r="I132" s="49"/>
      <c r="J132" s="49"/>
      <c r="K132" s="40"/>
      <c r="L132" s="49">
        <f>COUNTIF(A121:F136,K132)</f>
        <v>0</v>
      </c>
      <c r="M132" s="49"/>
      <c r="N132" s="41">
        <f t="shared" si="13"/>
        <v>0</v>
      </c>
      <c r="O132" s="41"/>
      <c r="P132" s="57"/>
      <c r="Q132" s="60"/>
      <c r="R132" s="60"/>
      <c r="S132" s="60"/>
      <c r="T132" s="60"/>
      <c r="U132" s="60"/>
    </row>
    <row r="133" ht="22.5" customHeight="1" spans="1:21">
      <c r="A133" s="34" t="s">
        <v>46</v>
      </c>
      <c r="B133" s="39" t="s">
        <v>35</v>
      </c>
      <c r="C133" s="39" t="s">
        <v>25</v>
      </c>
      <c r="D133" s="39" t="s">
        <v>15</v>
      </c>
      <c r="E133" s="39" t="s">
        <v>25</v>
      </c>
      <c r="F133" s="39" t="s">
        <v>15</v>
      </c>
      <c r="G133" s="53"/>
      <c r="H133" s="40"/>
      <c r="I133" s="49"/>
      <c r="J133" s="40"/>
      <c r="K133" s="40"/>
      <c r="L133" s="49"/>
      <c r="M133" s="49"/>
      <c r="N133" s="49"/>
      <c r="O133" s="49"/>
      <c r="P133" s="36"/>
      <c r="Q133" s="68"/>
      <c r="R133" s="68"/>
      <c r="S133" s="68"/>
      <c r="T133" s="68"/>
      <c r="U133" s="69"/>
    </row>
    <row r="134" ht="15" customHeight="1" spans="1:21">
      <c r="A134" s="34"/>
      <c r="B134" s="43" t="s">
        <v>88</v>
      </c>
      <c r="C134" s="42" t="s">
        <v>90</v>
      </c>
      <c r="D134" s="42" t="s">
        <v>89</v>
      </c>
      <c r="E134" s="42" t="s">
        <v>90</v>
      </c>
      <c r="F134" s="42" t="s">
        <v>89</v>
      </c>
      <c r="G134" s="40"/>
      <c r="H134" s="49"/>
      <c r="I134" s="49"/>
      <c r="J134" s="49"/>
      <c r="K134" s="49"/>
      <c r="L134" s="49"/>
      <c r="M134" s="49"/>
      <c r="N134" s="49"/>
      <c r="O134" s="49"/>
      <c r="P134" s="36"/>
      <c r="Q134" s="60"/>
      <c r="R134" s="60"/>
      <c r="S134" s="60"/>
      <c r="T134" s="60"/>
      <c r="U134" s="60"/>
    </row>
    <row r="135" ht="22.5" customHeight="1" spans="1:21">
      <c r="A135" s="34" t="s">
        <v>47</v>
      </c>
      <c r="B135" s="51" t="s">
        <v>52</v>
      </c>
      <c r="C135" s="51" t="s">
        <v>51</v>
      </c>
      <c r="D135" s="51" t="s">
        <v>50</v>
      </c>
      <c r="E135" s="45" t="s">
        <v>49</v>
      </c>
      <c r="F135" s="39" t="s">
        <v>48</v>
      </c>
      <c r="G135" s="32"/>
      <c r="H135" s="40"/>
      <c r="I135" s="49"/>
      <c r="J135" s="40"/>
      <c r="K135" s="49" t="s">
        <v>53</v>
      </c>
      <c r="L135" s="49">
        <f>SUM(H121:H134,L121:L134)</f>
        <v>26</v>
      </c>
      <c r="M135" s="49">
        <f>SUM(I121:I134,M121:M134)</f>
        <v>40</v>
      </c>
      <c r="N135" s="41">
        <f>M135-L135</f>
        <v>14</v>
      </c>
      <c r="O135" s="41"/>
      <c r="P135" s="57"/>
      <c r="Q135" s="68"/>
      <c r="R135" s="68"/>
      <c r="S135" s="68"/>
      <c r="T135" s="68"/>
      <c r="U135" s="69"/>
    </row>
    <row r="136" ht="16.15" customHeight="1" spans="1:21">
      <c r="A136" s="34"/>
      <c r="B136" s="42" t="s">
        <v>89</v>
      </c>
      <c r="C136" s="42" t="s">
        <v>90</v>
      </c>
      <c r="D136" s="43" t="s">
        <v>88</v>
      </c>
      <c r="E136" s="42" t="s">
        <v>89</v>
      </c>
      <c r="F136" s="42" t="s">
        <v>90</v>
      </c>
      <c r="Q136" s="60"/>
      <c r="R136" s="60"/>
      <c r="S136" s="60"/>
      <c r="T136" s="60"/>
      <c r="U136" s="60"/>
    </row>
    <row r="138" ht="18.75" customHeight="1" spans="1:21">
      <c r="A138" s="31" t="s">
        <v>92</v>
      </c>
      <c r="B138" s="31"/>
      <c r="C138" s="31"/>
      <c r="D138" s="31"/>
      <c r="E138" s="31"/>
      <c r="F138" s="31"/>
      <c r="Q138" s="60"/>
      <c r="R138" s="60"/>
      <c r="S138" s="60"/>
      <c r="T138" s="60"/>
      <c r="U138" s="63"/>
    </row>
    <row r="139" customHeight="1" spans="1:21">
      <c r="A139" s="32"/>
      <c r="B139" s="33" t="s">
        <v>1</v>
      </c>
      <c r="C139" s="34" t="s">
        <v>2</v>
      </c>
      <c r="D139" s="34" t="s">
        <v>3</v>
      </c>
      <c r="E139" s="34" t="s">
        <v>4</v>
      </c>
      <c r="F139" s="34" t="s">
        <v>5</v>
      </c>
      <c r="Q139" s="60"/>
      <c r="R139" s="60"/>
      <c r="S139" s="60"/>
      <c r="T139" s="60"/>
      <c r="U139" s="63"/>
    </row>
    <row r="140" ht="16.15" customHeight="1" spans="1:21">
      <c r="A140" s="32"/>
      <c r="B140" s="33"/>
      <c r="C140" s="34"/>
      <c r="D140" s="34"/>
      <c r="E140" s="34"/>
      <c r="F140" s="34"/>
      <c r="G140" s="52"/>
      <c r="H140" s="52"/>
      <c r="J140" s="52"/>
      <c r="K140" s="52"/>
      <c r="Q140" s="60"/>
      <c r="R140" s="60"/>
      <c r="S140" s="60"/>
      <c r="T140" s="60"/>
      <c r="U140" s="63"/>
    </row>
    <row r="141" ht="22.5" customHeight="1" spans="1:21">
      <c r="A141" s="34" t="s">
        <v>6</v>
      </c>
      <c r="B141" s="39" t="s">
        <v>9</v>
      </c>
      <c r="C141" s="37" t="s">
        <v>7</v>
      </c>
      <c r="D141" s="39" t="s">
        <v>9</v>
      </c>
      <c r="E141" s="37" t="s">
        <v>8</v>
      </c>
      <c r="F141" s="37" t="s">
        <v>7</v>
      </c>
      <c r="G141" s="40" t="s">
        <v>7</v>
      </c>
      <c r="H141" s="41">
        <f>COUNTIF(A141:F156,G141)</f>
        <v>6</v>
      </c>
      <c r="I141" s="41">
        <v>6</v>
      </c>
      <c r="J141" s="41">
        <f t="shared" ref="J141:J151" si="14">I141-H141</f>
        <v>0</v>
      </c>
      <c r="K141" s="40" t="s">
        <v>10</v>
      </c>
      <c r="L141" s="49">
        <f>COUNTIF(A141:F156,K141)</f>
        <v>0</v>
      </c>
      <c r="M141" s="49">
        <v>1</v>
      </c>
      <c r="N141" s="41">
        <f t="shared" ref="N141:N152" si="15">M141-L141</f>
        <v>1</v>
      </c>
      <c r="O141" s="41"/>
      <c r="P141" s="41"/>
      <c r="Q141" s="92" t="s">
        <v>7</v>
      </c>
      <c r="R141" s="92" t="s">
        <v>93</v>
      </c>
      <c r="S141" s="92">
        <v>16</v>
      </c>
      <c r="T141" s="13">
        <f>COUNTIF(A:F,R141)</f>
        <v>0</v>
      </c>
      <c r="U141" s="63"/>
    </row>
    <row r="142" ht="15.6" customHeight="1" spans="1:21">
      <c r="A142" s="34"/>
      <c r="B142" s="42" t="s">
        <v>94</v>
      </c>
      <c r="C142" s="56" t="s">
        <v>95</v>
      </c>
      <c r="D142" s="42" t="s">
        <v>94</v>
      </c>
      <c r="E142" s="43" t="s">
        <v>63</v>
      </c>
      <c r="F142" s="56" t="s">
        <v>95</v>
      </c>
      <c r="G142" s="40" t="s">
        <v>15</v>
      </c>
      <c r="H142" s="41">
        <f>COUNTIF(A141:F156,G142)</f>
        <v>2</v>
      </c>
      <c r="I142" s="41">
        <v>2</v>
      </c>
      <c r="J142" s="41">
        <f t="shared" si="14"/>
        <v>0</v>
      </c>
      <c r="K142" s="40" t="s">
        <v>16</v>
      </c>
      <c r="L142" s="49">
        <f>COUNTIF(A141:F156,K142)</f>
        <v>0</v>
      </c>
      <c r="M142" s="49">
        <v>2</v>
      </c>
      <c r="N142" s="41">
        <f t="shared" si="15"/>
        <v>2</v>
      </c>
      <c r="O142" s="41"/>
      <c r="P142" s="41"/>
      <c r="Q142" s="92" t="s">
        <v>9</v>
      </c>
      <c r="R142" s="92" t="s">
        <v>96</v>
      </c>
      <c r="S142" s="92">
        <v>16</v>
      </c>
      <c r="T142" s="13">
        <f>COUNTIF(A:F,R142)</f>
        <v>0</v>
      </c>
      <c r="U142" s="60"/>
    </row>
    <row r="143" ht="22.5" customHeight="1" spans="1:21">
      <c r="A143" s="34" t="s">
        <v>18</v>
      </c>
      <c r="B143" s="37" t="s">
        <v>7</v>
      </c>
      <c r="C143" s="37" t="s">
        <v>8</v>
      </c>
      <c r="D143" s="39" t="s">
        <v>38</v>
      </c>
      <c r="E143" s="37" t="s">
        <v>7</v>
      </c>
      <c r="F143" s="37" t="s">
        <v>7</v>
      </c>
      <c r="G143" s="40" t="s">
        <v>19</v>
      </c>
      <c r="H143" s="41">
        <f>COUNTIF(A141:F156,G143)</f>
        <v>0</v>
      </c>
      <c r="I143" s="41">
        <v>1</v>
      </c>
      <c r="J143" s="41">
        <f t="shared" si="14"/>
        <v>1</v>
      </c>
      <c r="K143" s="40" t="s">
        <v>20</v>
      </c>
      <c r="L143" s="49">
        <f>COUNTIF(A141:F156,K143)</f>
        <v>2</v>
      </c>
      <c r="M143" s="49">
        <v>2</v>
      </c>
      <c r="N143" s="41">
        <f t="shared" si="15"/>
        <v>0</v>
      </c>
      <c r="O143" s="41"/>
      <c r="P143" s="41"/>
      <c r="Q143" s="92" t="s">
        <v>8</v>
      </c>
      <c r="R143" s="92" t="s">
        <v>13</v>
      </c>
      <c r="S143" s="92">
        <v>0</v>
      </c>
      <c r="T143" s="13">
        <f>COUNTIF(A:F,R143)</f>
        <v>8</v>
      </c>
      <c r="U143" s="63"/>
    </row>
    <row r="144" ht="15.6" customHeight="1" spans="1:21">
      <c r="A144" s="34"/>
      <c r="B144" s="56" t="s">
        <v>95</v>
      </c>
      <c r="C144" s="43" t="s">
        <v>63</v>
      </c>
      <c r="D144" s="42" t="s">
        <v>94</v>
      </c>
      <c r="E144" s="56" t="s">
        <v>95</v>
      </c>
      <c r="F144" s="56" t="s">
        <v>95</v>
      </c>
      <c r="G144" s="40" t="s">
        <v>9</v>
      </c>
      <c r="H144" s="41">
        <f>COUNTIF(A141:F156,G144)</f>
        <v>5</v>
      </c>
      <c r="I144" s="41">
        <v>5</v>
      </c>
      <c r="J144" s="41">
        <f t="shared" si="14"/>
        <v>0</v>
      </c>
      <c r="K144" s="40" t="s">
        <v>22</v>
      </c>
      <c r="L144" s="49">
        <f>COUNTIF(A141:F156,K144)</f>
        <v>1</v>
      </c>
      <c r="M144" s="49">
        <v>1</v>
      </c>
      <c r="N144" s="41">
        <f t="shared" si="15"/>
        <v>0</v>
      </c>
      <c r="O144" s="41"/>
      <c r="P144" s="57"/>
      <c r="Q144" s="60"/>
      <c r="R144" s="60"/>
      <c r="S144" s="60"/>
      <c r="T144" s="60"/>
      <c r="U144" s="60"/>
    </row>
    <row r="145" ht="22.5" customHeight="1" spans="1:21">
      <c r="A145" s="34" t="s">
        <v>23</v>
      </c>
      <c r="B145" s="37" t="s">
        <v>8</v>
      </c>
      <c r="C145" s="39" t="s">
        <v>9</v>
      </c>
      <c r="D145" s="37" t="s">
        <v>7</v>
      </c>
      <c r="E145" s="39" t="s">
        <v>9</v>
      </c>
      <c r="F145" s="39" t="s">
        <v>9</v>
      </c>
      <c r="G145" s="40" t="s">
        <v>25</v>
      </c>
      <c r="H145" s="41">
        <f>COUNTIF(A141:F156,G145)</f>
        <v>2</v>
      </c>
      <c r="I145" s="41">
        <v>2</v>
      </c>
      <c r="J145" s="41">
        <f t="shared" si="14"/>
        <v>0</v>
      </c>
      <c r="K145" s="40" t="s">
        <v>26</v>
      </c>
      <c r="L145" s="49">
        <f>COUNTIF(A141:F156,K145)</f>
        <v>0</v>
      </c>
      <c r="M145" s="49">
        <v>1</v>
      </c>
      <c r="N145" s="41">
        <f t="shared" si="15"/>
        <v>1</v>
      </c>
      <c r="O145" s="41"/>
      <c r="P145" s="57"/>
      <c r="Q145" s="60"/>
      <c r="R145" s="60"/>
      <c r="S145" s="60"/>
      <c r="T145" s="60"/>
      <c r="U145" s="63"/>
    </row>
    <row r="146" ht="15.6" customHeight="1" spans="1:21">
      <c r="A146" s="34"/>
      <c r="B146" s="43" t="s">
        <v>63</v>
      </c>
      <c r="C146" s="42" t="s">
        <v>94</v>
      </c>
      <c r="D146" s="56" t="s">
        <v>95</v>
      </c>
      <c r="E146" s="42" t="s">
        <v>94</v>
      </c>
      <c r="F146" s="42" t="s">
        <v>94</v>
      </c>
      <c r="G146" s="40" t="s">
        <v>8</v>
      </c>
      <c r="H146" s="41">
        <f>COUNTIF(A141:F156,G146)</f>
        <v>3</v>
      </c>
      <c r="I146" s="41">
        <v>3</v>
      </c>
      <c r="J146" s="41">
        <f t="shared" si="14"/>
        <v>0</v>
      </c>
      <c r="K146" s="40" t="s">
        <v>27</v>
      </c>
      <c r="L146" s="49">
        <f>COUNTIF(A141:F156,K146)</f>
        <v>0</v>
      </c>
      <c r="M146" s="49">
        <v>1</v>
      </c>
      <c r="N146" s="41">
        <f t="shared" si="15"/>
        <v>1</v>
      </c>
      <c r="O146" s="41"/>
      <c r="P146" s="57"/>
      <c r="Q146" s="60"/>
      <c r="R146" s="60"/>
      <c r="S146" s="60"/>
      <c r="T146" s="60"/>
      <c r="U146" s="60"/>
    </row>
    <row r="147" ht="22.5" customHeight="1" spans="1:21">
      <c r="A147" s="34" t="s">
        <v>28</v>
      </c>
      <c r="B147" s="37" t="s">
        <v>31</v>
      </c>
      <c r="C147" s="37" t="s">
        <v>30</v>
      </c>
      <c r="D147" s="37" t="s">
        <v>32</v>
      </c>
      <c r="E147" s="45" t="s">
        <v>29</v>
      </c>
      <c r="F147" s="39" t="s">
        <v>24</v>
      </c>
      <c r="G147" s="40" t="s">
        <v>33</v>
      </c>
      <c r="H147" s="41">
        <f>COUNTIF(A141:F156,G147)</f>
        <v>0</v>
      </c>
      <c r="I147" s="41"/>
      <c r="J147" s="41">
        <f t="shared" si="14"/>
        <v>0</v>
      </c>
      <c r="K147" s="40" t="s">
        <v>34</v>
      </c>
      <c r="L147" s="49">
        <f>COUNTIF(A141:F156,K147)</f>
        <v>0</v>
      </c>
      <c r="M147" s="49">
        <v>1</v>
      </c>
      <c r="N147" s="41">
        <f t="shared" si="15"/>
        <v>1</v>
      </c>
      <c r="O147" s="41"/>
      <c r="P147" s="57"/>
      <c r="Q147" s="60"/>
      <c r="R147" s="60"/>
      <c r="S147" s="60"/>
      <c r="T147" s="60"/>
      <c r="U147" s="63"/>
    </row>
    <row r="148" ht="16.15" customHeight="1" spans="1:21">
      <c r="A148" s="34"/>
      <c r="B148" s="56" t="s">
        <v>95</v>
      </c>
      <c r="C148" s="42" t="s">
        <v>94</v>
      </c>
      <c r="D148" s="56" t="s">
        <v>95</v>
      </c>
      <c r="E148" s="42" t="s">
        <v>94</v>
      </c>
      <c r="F148" s="43" t="s">
        <v>63</v>
      </c>
      <c r="G148" s="40" t="s">
        <v>35</v>
      </c>
      <c r="H148" s="41">
        <f>COUNTIF(A141:F156,G148)</f>
        <v>1</v>
      </c>
      <c r="I148" s="41">
        <v>1</v>
      </c>
      <c r="J148" s="41">
        <f t="shared" si="14"/>
        <v>0</v>
      </c>
      <c r="K148" s="40" t="s">
        <v>36</v>
      </c>
      <c r="L148" s="49">
        <f>COUNTIF(A141:F156,K148)</f>
        <v>0</v>
      </c>
      <c r="M148" s="49">
        <v>1</v>
      </c>
      <c r="N148" s="41">
        <f t="shared" si="15"/>
        <v>1</v>
      </c>
      <c r="O148" s="41"/>
      <c r="P148" s="57"/>
      <c r="Q148" s="60"/>
      <c r="R148" s="60"/>
      <c r="S148" s="60"/>
      <c r="T148" s="60"/>
      <c r="U148" s="60"/>
    </row>
    <row r="149" ht="22.5" customHeight="1" spans="1:21">
      <c r="A149" s="34" t="s">
        <v>37</v>
      </c>
      <c r="B149" s="39" t="s">
        <v>38</v>
      </c>
      <c r="C149" s="37" t="s">
        <v>20</v>
      </c>
      <c r="D149" s="37" t="s">
        <v>22</v>
      </c>
      <c r="E149" s="37" t="s">
        <v>39</v>
      </c>
      <c r="F149" s="45" t="s">
        <v>29</v>
      </c>
      <c r="G149" s="40" t="s">
        <v>39</v>
      </c>
      <c r="H149" s="41">
        <f>COUNTIF(A141:F156,G149)</f>
        <v>2</v>
      </c>
      <c r="I149" s="41">
        <v>2</v>
      </c>
      <c r="J149" s="41">
        <f t="shared" si="14"/>
        <v>0</v>
      </c>
      <c r="K149" s="58" t="s">
        <v>41</v>
      </c>
      <c r="L149" s="49">
        <f>COUNTIF(A141:F156,K149)</f>
        <v>0</v>
      </c>
      <c r="M149" s="49">
        <v>1</v>
      </c>
      <c r="N149" s="41">
        <f t="shared" si="15"/>
        <v>1</v>
      </c>
      <c r="O149" s="41"/>
      <c r="P149" s="57"/>
      <c r="Q149" s="60"/>
      <c r="R149" s="60"/>
      <c r="S149" s="60"/>
      <c r="T149" s="60"/>
      <c r="U149" s="63"/>
    </row>
    <row r="150" ht="15.6" customHeight="1" spans="1:21">
      <c r="A150" s="34"/>
      <c r="B150" s="42" t="s">
        <v>94</v>
      </c>
      <c r="C150" s="56" t="s">
        <v>95</v>
      </c>
      <c r="D150" s="42" t="s">
        <v>94</v>
      </c>
      <c r="E150" s="43" t="s">
        <v>63</v>
      </c>
      <c r="F150" s="42" t="s">
        <v>94</v>
      </c>
      <c r="G150" s="40" t="s">
        <v>42</v>
      </c>
      <c r="H150" s="41">
        <f>COUNTIF(A141:F156,G150)</f>
        <v>0</v>
      </c>
      <c r="I150" s="41">
        <v>3</v>
      </c>
      <c r="J150" s="41">
        <f t="shared" si="14"/>
        <v>3</v>
      </c>
      <c r="K150" s="40" t="s">
        <v>43</v>
      </c>
      <c r="L150" s="49">
        <f>COUNTIF(A141:F156,K150)</f>
        <v>0</v>
      </c>
      <c r="M150" s="49">
        <v>1</v>
      </c>
      <c r="N150" s="41">
        <f t="shared" si="15"/>
        <v>1</v>
      </c>
      <c r="O150" s="41"/>
      <c r="P150" s="57"/>
      <c r="Q150" s="60"/>
      <c r="R150" s="60"/>
      <c r="S150" s="60"/>
      <c r="T150" s="60"/>
      <c r="U150" s="60"/>
    </row>
    <row r="151" ht="22.5" customHeight="1" spans="1:21">
      <c r="A151" s="34" t="s">
        <v>44</v>
      </c>
      <c r="B151" s="37" t="s">
        <v>39</v>
      </c>
      <c r="C151" s="47" t="s">
        <v>40</v>
      </c>
      <c r="D151" s="45" t="s">
        <v>29</v>
      </c>
      <c r="E151" s="37" t="s">
        <v>31</v>
      </c>
      <c r="F151" s="37" t="s">
        <v>20</v>
      </c>
      <c r="G151" s="40" t="s">
        <v>38</v>
      </c>
      <c r="H151" s="41">
        <f>COUNTIF(A141:F156,G151)</f>
        <v>2</v>
      </c>
      <c r="I151" s="49">
        <v>2</v>
      </c>
      <c r="J151" s="41">
        <f t="shared" si="14"/>
        <v>0</v>
      </c>
      <c r="K151" s="40" t="s">
        <v>45</v>
      </c>
      <c r="L151" s="49">
        <f>COUNTIF(A141:F156,K151)</f>
        <v>0</v>
      </c>
      <c r="M151" s="49">
        <v>1</v>
      </c>
      <c r="N151" s="41">
        <f t="shared" si="15"/>
        <v>1</v>
      </c>
      <c r="O151" s="41"/>
      <c r="P151" s="57"/>
      <c r="Q151" s="60"/>
      <c r="R151" s="60"/>
      <c r="S151" s="60"/>
      <c r="T151" s="60"/>
      <c r="U151" s="63"/>
    </row>
    <row r="152" ht="18.75" customHeight="1" spans="1:21">
      <c r="A152" s="34"/>
      <c r="B152" s="43" t="s">
        <v>63</v>
      </c>
      <c r="C152" s="42" t="s">
        <v>95</v>
      </c>
      <c r="D152" s="42" t="s">
        <v>94</v>
      </c>
      <c r="E152" s="56" t="s">
        <v>95</v>
      </c>
      <c r="F152" s="42" t="s">
        <v>95</v>
      </c>
      <c r="G152" s="40"/>
      <c r="H152" s="49"/>
      <c r="I152" s="49"/>
      <c r="J152" s="49"/>
      <c r="K152" s="40"/>
      <c r="L152" s="49">
        <f>COUNTIF(A141:F156,K152)</f>
        <v>0</v>
      </c>
      <c r="M152" s="49"/>
      <c r="N152" s="41">
        <f t="shared" si="15"/>
        <v>0</v>
      </c>
      <c r="O152" s="41"/>
      <c r="P152" s="57"/>
      <c r="Q152" s="60"/>
      <c r="R152" s="60"/>
      <c r="S152" s="60"/>
      <c r="T152" s="60"/>
      <c r="U152" s="60"/>
    </row>
    <row r="153" ht="22.5" customHeight="1" spans="1:21">
      <c r="A153" s="34" t="s">
        <v>46</v>
      </c>
      <c r="B153" s="39" t="s">
        <v>15</v>
      </c>
      <c r="C153" s="39" t="s">
        <v>25</v>
      </c>
      <c r="D153" s="85" t="s">
        <v>35</v>
      </c>
      <c r="E153" s="39" t="s">
        <v>25</v>
      </c>
      <c r="F153" s="39" t="s">
        <v>15</v>
      </c>
      <c r="G153" s="53"/>
      <c r="H153" s="40"/>
      <c r="I153" s="49"/>
      <c r="J153" s="40"/>
      <c r="K153" s="40"/>
      <c r="L153" s="49"/>
      <c r="M153" s="49"/>
      <c r="N153" s="49"/>
      <c r="O153" s="49"/>
      <c r="P153" s="36"/>
      <c r="Q153" s="68"/>
      <c r="R153" s="68"/>
      <c r="S153" s="68"/>
      <c r="T153" s="68"/>
      <c r="U153" s="69"/>
    </row>
    <row r="154" ht="15.6" customHeight="1" spans="1:21">
      <c r="A154" s="34"/>
      <c r="B154" s="56" t="s">
        <v>95</v>
      </c>
      <c r="C154" s="56" t="s">
        <v>94</v>
      </c>
      <c r="D154" s="43" t="s">
        <v>63</v>
      </c>
      <c r="E154" s="42" t="s">
        <v>94</v>
      </c>
      <c r="F154" s="56" t="s">
        <v>95</v>
      </c>
      <c r="G154" s="40"/>
      <c r="H154" s="49"/>
      <c r="I154" s="49"/>
      <c r="J154" s="49"/>
      <c r="K154" s="49"/>
      <c r="L154" s="49"/>
      <c r="M154" s="49"/>
      <c r="N154" s="49"/>
      <c r="O154" s="49"/>
      <c r="P154" s="36"/>
      <c r="Q154" s="60"/>
      <c r="R154" s="60"/>
      <c r="S154" s="60"/>
      <c r="T154" s="60"/>
      <c r="U154" s="60"/>
    </row>
    <row r="155" ht="22.5" customHeight="1" spans="1:21">
      <c r="A155" s="34" t="s">
        <v>47</v>
      </c>
      <c r="B155" s="45" t="s">
        <v>49</v>
      </c>
      <c r="C155" s="51" t="s">
        <v>50</v>
      </c>
      <c r="D155" s="51" t="s">
        <v>52</v>
      </c>
      <c r="E155" s="51" t="s">
        <v>51</v>
      </c>
      <c r="F155" s="39" t="s">
        <v>48</v>
      </c>
      <c r="G155" s="32"/>
      <c r="H155" s="40"/>
      <c r="I155" s="49"/>
      <c r="J155" s="40"/>
      <c r="K155" s="49" t="s">
        <v>53</v>
      </c>
      <c r="L155" s="49">
        <f>SUM(H141:H154,L141:L154)</f>
        <v>26</v>
      </c>
      <c r="M155" s="49">
        <f>SUM(I141:I154,M141:M154)</f>
        <v>40</v>
      </c>
      <c r="N155" s="41">
        <f>M155-L155</f>
        <v>14</v>
      </c>
      <c r="O155" s="41"/>
      <c r="P155" s="57"/>
      <c r="Q155" s="68"/>
      <c r="R155" s="68"/>
      <c r="S155" s="68"/>
      <c r="T155" s="68"/>
      <c r="U155" s="69"/>
    </row>
    <row r="156" ht="16.15" customHeight="1" spans="1:21">
      <c r="A156" s="34"/>
      <c r="B156" s="56" t="s">
        <v>95</v>
      </c>
      <c r="C156" s="43" t="s">
        <v>63</v>
      </c>
      <c r="D156" s="56" t="s">
        <v>95</v>
      </c>
      <c r="E156" s="42" t="s">
        <v>94</v>
      </c>
      <c r="F156" s="42" t="s">
        <v>94</v>
      </c>
      <c r="Q156" s="60"/>
      <c r="R156" s="60"/>
      <c r="S156" s="60"/>
      <c r="T156" s="60"/>
      <c r="U156" s="60"/>
    </row>
    <row r="157" ht="22.5" customHeight="1" spans="1:21">
      <c r="A157" s="31" t="s">
        <v>97</v>
      </c>
      <c r="B157" s="31"/>
      <c r="C157" s="31"/>
      <c r="D157" s="31"/>
      <c r="E157" s="31"/>
      <c r="F157" s="31"/>
      <c r="Q157" s="60"/>
      <c r="R157" s="60"/>
      <c r="S157" s="60"/>
      <c r="T157" s="60"/>
      <c r="U157" s="63"/>
    </row>
    <row r="158" ht="22.5" spans="1:21">
      <c r="A158" s="32"/>
      <c r="B158" s="33" t="s">
        <v>1</v>
      </c>
      <c r="C158" s="34" t="s">
        <v>2</v>
      </c>
      <c r="D158" s="34" t="s">
        <v>3</v>
      </c>
      <c r="E158" s="34" t="s">
        <v>4</v>
      </c>
      <c r="F158" s="34" t="s">
        <v>5</v>
      </c>
      <c r="Q158" s="60"/>
      <c r="R158" s="60"/>
      <c r="S158" s="60"/>
      <c r="T158" s="60"/>
      <c r="U158" s="63"/>
    </row>
    <row r="159" ht="9" customHeight="1" spans="1:21">
      <c r="A159" s="32"/>
      <c r="B159" s="33"/>
      <c r="C159" s="34"/>
      <c r="D159" s="34"/>
      <c r="E159" s="34"/>
      <c r="F159" s="34"/>
      <c r="Q159" s="60"/>
      <c r="R159" s="60"/>
      <c r="S159" s="60"/>
      <c r="T159" s="60"/>
      <c r="U159" s="63"/>
    </row>
    <row r="160" ht="22.5" customHeight="1" spans="1:21">
      <c r="A160" s="34" t="s">
        <v>6</v>
      </c>
      <c r="B160" s="37" t="s">
        <v>7</v>
      </c>
      <c r="C160" s="39" t="s">
        <v>9</v>
      </c>
      <c r="D160" s="37" t="s">
        <v>8</v>
      </c>
      <c r="E160" s="37" t="s">
        <v>7</v>
      </c>
      <c r="F160" s="39" t="s">
        <v>9</v>
      </c>
      <c r="G160" s="40" t="s">
        <v>7</v>
      </c>
      <c r="H160" s="41">
        <f>COUNTIF(A160:F175,G160)</f>
        <v>6</v>
      </c>
      <c r="I160" s="41">
        <v>6</v>
      </c>
      <c r="J160" s="41">
        <f t="shared" ref="J160:J170" si="16">I160-H160</f>
        <v>0</v>
      </c>
      <c r="K160" s="40" t="s">
        <v>10</v>
      </c>
      <c r="L160" s="49">
        <f>COUNTIF(A160:F175,K160)</f>
        <v>0</v>
      </c>
      <c r="M160" s="49">
        <v>1</v>
      </c>
      <c r="N160" s="41">
        <f t="shared" ref="N160:N171" si="17">M160-L160</f>
        <v>1</v>
      </c>
      <c r="O160" s="41"/>
      <c r="P160" s="41"/>
      <c r="Q160" s="93" t="s">
        <v>7</v>
      </c>
      <c r="R160" s="93" t="s">
        <v>98</v>
      </c>
      <c r="S160" s="93">
        <v>16</v>
      </c>
      <c r="T160" s="13">
        <f>COUNTIF(A:F,R160)</f>
        <v>0</v>
      </c>
      <c r="U160" s="63"/>
    </row>
    <row r="161" ht="15.6" customHeight="1" spans="1:21">
      <c r="A161" s="34"/>
      <c r="B161" s="42" t="s">
        <v>99</v>
      </c>
      <c r="C161" s="42" t="s">
        <v>100</v>
      </c>
      <c r="D161" s="43" t="s">
        <v>88</v>
      </c>
      <c r="E161" s="42" t="s">
        <v>99</v>
      </c>
      <c r="F161" s="42" t="s">
        <v>100</v>
      </c>
      <c r="G161" s="40" t="s">
        <v>15</v>
      </c>
      <c r="H161" s="41">
        <f>COUNTIF(A160:F175,G161)</f>
        <v>2</v>
      </c>
      <c r="I161" s="41">
        <v>2</v>
      </c>
      <c r="J161" s="41">
        <f t="shared" si="16"/>
        <v>0</v>
      </c>
      <c r="K161" s="40" t="s">
        <v>16</v>
      </c>
      <c r="L161" s="49">
        <f>COUNTIF(A160:F175,K161)</f>
        <v>0</v>
      </c>
      <c r="M161" s="49">
        <v>2</v>
      </c>
      <c r="N161" s="41">
        <f t="shared" si="17"/>
        <v>2</v>
      </c>
      <c r="O161" s="41"/>
      <c r="P161" s="41"/>
      <c r="Q161" s="93" t="s">
        <v>9</v>
      </c>
      <c r="R161" s="93" t="s">
        <v>101</v>
      </c>
      <c r="S161" s="93">
        <v>17</v>
      </c>
      <c r="T161" s="13">
        <f>COUNTIF(A:F,R161)</f>
        <v>0</v>
      </c>
      <c r="U161" s="60"/>
    </row>
    <row r="162" ht="22.5" customHeight="1" spans="1:21">
      <c r="A162" s="34" t="s">
        <v>18</v>
      </c>
      <c r="B162" s="37" t="s">
        <v>7</v>
      </c>
      <c r="C162" s="37" t="s">
        <v>20</v>
      </c>
      <c r="D162" s="39" t="s">
        <v>9</v>
      </c>
      <c r="E162" s="39" t="s">
        <v>9</v>
      </c>
      <c r="F162" s="37" t="s">
        <v>8</v>
      </c>
      <c r="G162" s="40" t="s">
        <v>19</v>
      </c>
      <c r="H162" s="41">
        <f>COUNTIF(A160:F175,G162)</f>
        <v>0</v>
      </c>
      <c r="I162" s="41">
        <v>1</v>
      </c>
      <c r="J162" s="41">
        <f t="shared" si="16"/>
        <v>1</v>
      </c>
      <c r="K162" s="40" t="s">
        <v>20</v>
      </c>
      <c r="L162" s="49">
        <f>COUNTIF(A160:F175,K162)</f>
        <v>2</v>
      </c>
      <c r="M162" s="49">
        <v>2</v>
      </c>
      <c r="N162" s="41">
        <f t="shared" si="17"/>
        <v>0</v>
      </c>
      <c r="O162" s="41"/>
      <c r="P162" s="41"/>
      <c r="Q162" s="93" t="s">
        <v>8</v>
      </c>
      <c r="R162" s="74" t="s">
        <v>102</v>
      </c>
      <c r="S162" s="93">
        <v>17</v>
      </c>
      <c r="T162" s="13">
        <f>COUNTIF(A:F,R162)</f>
        <v>0</v>
      </c>
      <c r="U162" s="63"/>
    </row>
    <row r="163" ht="15.6" customHeight="1" spans="1:21">
      <c r="A163" s="34"/>
      <c r="B163" s="42" t="s">
        <v>99</v>
      </c>
      <c r="C163" s="42" t="s">
        <v>100</v>
      </c>
      <c r="D163" s="42" t="s">
        <v>100</v>
      </c>
      <c r="E163" s="42" t="s">
        <v>100</v>
      </c>
      <c r="F163" s="43" t="s">
        <v>88</v>
      </c>
      <c r="G163" s="40" t="s">
        <v>9</v>
      </c>
      <c r="H163" s="41">
        <f>COUNTIF(A160:F175,G163)</f>
        <v>5</v>
      </c>
      <c r="I163" s="41">
        <v>5</v>
      </c>
      <c r="J163" s="41">
        <f t="shared" si="16"/>
        <v>0</v>
      </c>
      <c r="K163" s="40" t="s">
        <v>22</v>
      </c>
      <c r="L163" s="49">
        <f>COUNTIF(A160:F175,K163)</f>
        <v>1</v>
      </c>
      <c r="M163" s="49">
        <v>1</v>
      </c>
      <c r="N163" s="41">
        <f t="shared" si="17"/>
        <v>0</v>
      </c>
      <c r="O163" s="41"/>
      <c r="P163" s="57"/>
      <c r="Q163" s="60"/>
      <c r="R163" s="60"/>
      <c r="S163" s="60"/>
      <c r="T163" s="60"/>
      <c r="U163" s="60"/>
    </row>
    <row r="164" ht="22.5" customHeight="1" spans="1:21">
      <c r="A164" s="34" t="s">
        <v>23</v>
      </c>
      <c r="B164" s="37" t="s">
        <v>8</v>
      </c>
      <c r="C164" s="37" t="s">
        <v>7</v>
      </c>
      <c r="D164" s="37" t="s">
        <v>7</v>
      </c>
      <c r="E164" s="39" t="s">
        <v>38</v>
      </c>
      <c r="F164" s="37" t="s">
        <v>7</v>
      </c>
      <c r="G164" s="40" t="s">
        <v>25</v>
      </c>
      <c r="H164" s="41">
        <f>COUNTIF(A160:F175,G164)</f>
        <v>1</v>
      </c>
      <c r="I164" s="41">
        <v>2</v>
      </c>
      <c r="J164" s="41">
        <f t="shared" si="16"/>
        <v>1</v>
      </c>
      <c r="K164" s="40" t="s">
        <v>26</v>
      </c>
      <c r="L164" s="49">
        <f>COUNTIF(A160:F175,K164)</f>
        <v>0</v>
      </c>
      <c r="M164" s="49">
        <v>1</v>
      </c>
      <c r="N164" s="41">
        <f t="shared" si="17"/>
        <v>1</v>
      </c>
      <c r="O164" s="41"/>
      <c r="P164" s="57"/>
      <c r="Q164" s="60"/>
      <c r="R164" s="60"/>
      <c r="S164" s="60"/>
      <c r="T164" s="60"/>
      <c r="U164" s="63"/>
    </row>
    <row r="165" ht="15.6" customHeight="1" spans="1:21">
      <c r="A165" s="34"/>
      <c r="B165" s="43" t="s">
        <v>88</v>
      </c>
      <c r="C165" s="42" t="s">
        <v>99</v>
      </c>
      <c r="D165" s="42" t="s">
        <v>99</v>
      </c>
      <c r="E165" s="42" t="s">
        <v>100</v>
      </c>
      <c r="F165" s="42" t="s">
        <v>99</v>
      </c>
      <c r="G165" s="40" t="s">
        <v>8</v>
      </c>
      <c r="H165" s="41">
        <f>COUNTIF(A160:F175,G165)</f>
        <v>3</v>
      </c>
      <c r="I165" s="41">
        <v>3</v>
      </c>
      <c r="J165" s="41">
        <f t="shared" si="16"/>
        <v>0</v>
      </c>
      <c r="K165" s="40" t="s">
        <v>27</v>
      </c>
      <c r="L165" s="49">
        <f>COUNTIF(A160:F175,K165)</f>
        <v>0</v>
      </c>
      <c r="M165" s="49">
        <v>1</v>
      </c>
      <c r="N165" s="41">
        <f t="shared" si="17"/>
        <v>1</v>
      </c>
      <c r="O165" s="41"/>
      <c r="P165" s="57"/>
      <c r="Q165" s="60"/>
      <c r="R165" s="60"/>
      <c r="S165" s="60"/>
      <c r="T165" s="60"/>
      <c r="U165" s="60"/>
    </row>
    <row r="166" ht="22.5" customHeight="1" spans="1:21">
      <c r="A166" s="34" t="s">
        <v>28</v>
      </c>
      <c r="B166" s="39" t="s">
        <v>9</v>
      </c>
      <c r="C166" s="37" t="s">
        <v>30</v>
      </c>
      <c r="D166" s="37" t="s">
        <v>22</v>
      </c>
      <c r="E166" s="37" t="s">
        <v>39</v>
      </c>
      <c r="F166" s="45" t="s">
        <v>29</v>
      </c>
      <c r="G166" s="40" t="s">
        <v>33</v>
      </c>
      <c r="H166" s="41">
        <f>COUNTIF(A160:F175,G166)</f>
        <v>0</v>
      </c>
      <c r="I166" s="41"/>
      <c r="J166" s="41">
        <f t="shared" si="16"/>
        <v>0</v>
      </c>
      <c r="K166" s="40" t="s">
        <v>34</v>
      </c>
      <c r="L166" s="49">
        <f>COUNTIF(A160:F175,K166)</f>
        <v>0</v>
      </c>
      <c r="M166" s="49">
        <v>1</v>
      </c>
      <c r="N166" s="41">
        <f t="shared" si="17"/>
        <v>1</v>
      </c>
      <c r="O166" s="41"/>
      <c r="P166" s="57"/>
      <c r="Q166" s="60"/>
      <c r="R166" s="60"/>
      <c r="S166" s="60"/>
      <c r="T166" s="60"/>
      <c r="U166" s="63"/>
    </row>
    <row r="167" ht="15.6" customHeight="1" spans="1:21">
      <c r="A167" s="34"/>
      <c r="B167" s="42" t="s">
        <v>100</v>
      </c>
      <c r="C167" s="42" t="s">
        <v>99</v>
      </c>
      <c r="D167" s="42" t="s">
        <v>99</v>
      </c>
      <c r="E167" s="43" t="s">
        <v>88</v>
      </c>
      <c r="F167" s="42" t="s">
        <v>100</v>
      </c>
      <c r="G167" s="40" t="s">
        <v>35</v>
      </c>
      <c r="H167" s="41">
        <f>COUNTIF(A160:F175,G167)</f>
        <v>1</v>
      </c>
      <c r="I167" s="41">
        <v>1</v>
      </c>
      <c r="J167" s="41">
        <f t="shared" si="16"/>
        <v>0</v>
      </c>
      <c r="K167" s="40" t="s">
        <v>36</v>
      </c>
      <c r="L167" s="49">
        <f>COUNTIF(A160:F175,K167)</f>
        <v>0</v>
      </c>
      <c r="M167" s="49">
        <v>1</v>
      </c>
      <c r="N167" s="41">
        <f t="shared" si="17"/>
        <v>1</v>
      </c>
      <c r="O167" s="41"/>
      <c r="P167" s="57"/>
      <c r="Q167" s="60"/>
      <c r="R167" s="60"/>
      <c r="S167" s="60"/>
      <c r="T167" s="60"/>
      <c r="U167" s="60"/>
    </row>
    <row r="168" ht="23.25" customHeight="1" spans="1:21">
      <c r="A168" s="34" t="s">
        <v>37</v>
      </c>
      <c r="B168" s="45" t="s">
        <v>29</v>
      </c>
      <c r="C168" s="37" t="s">
        <v>31</v>
      </c>
      <c r="D168" s="39" t="s">
        <v>38</v>
      </c>
      <c r="E168" s="37" t="s">
        <v>31</v>
      </c>
      <c r="F168" s="37" t="s">
        <v>39</v>
      </c>
      <c r="G168" s="40" t="s">
        <v>39</v>
      </c>
      <c r="H168" s="41">
        <f>COUNTIF(A160:F175,G168)</f>
        <v>2</v>
      </c>
      <c r="I168" s="41">
        <v>2</v>
      </c>
      <c r="J168" s="41">
        <f t="shared" si="16"/>
        <v>0</v>
      </c>
      <c r="K168" s="58" t="s">
        <v>41</v>
      </c>
      <c r="L168" s="49">
        <f>COUNTIF(A160:F175,K168)</f>
        <v>0</v>
      </c>
      <c r="M168" s="49">
        <v>1</v>
      </c>
      <c r="N168" s="41">
        <f t="shared" si="17"/>
        <v>1</v>
      </c>
      <c r="O168" s="41"/>
      <c r="P168" s="57"/>
      <c r="Q168" s="60"/>
      <c r="R168" s="60"/>
      <c r="S168" s="60"/>
      <c r="T168" s="60"/>
      <c r="U168" s="63"/>
    </row>
    <row r="169" ht="15.6" customHeight="1" spans="1:21">
      <c r="A169" s="34"/>
      <c r="B169" s="42" t="s">
        <v>100</v>
      </c>
      <c r="C169" s="42" t="s">
        <v>99</v>
      </c>
      <c r="D169" s="42" t="s">
        <v>100</v>
      </c>
      <c r="E169" s="56" t="s">
        <v>99</v>
      </c>
      <c r="F169" s="43" t="s">
        <v>88</v>
      </c>
      <c r="G169" s="40" t="s">
        <v>42</v>
      </c>
      <c r="H169" s="41">
        <f>COUNTIF(A160:F175,G169)</f>
        <v>0</v>
      </c>
      <c r="I169" s="41">
        <v>3</v>
      </c>
      <c r="J169" s="41">
        <f t="shared" si="16"/>
        <v>3</v>
      </c>
      <c r="K169" s="40" t="s">
        <v>43</v>
      </c>
      <c r="L169" s="49">
        <f>COUNTIF(A160:F175,K169)</f>
        <v>0</v>
      </c>
      <c r="M169" s="49">
        <v>1</v>
      </c>
      <c r="N169" s="41">
        <f t="shared" si="17"/>
        <v>1</v>
      </c>
      <c r="O169" s="41"/>
      <c r="P169" s="57"/>
      <c r="Q169" s="60"/>
      <c r="R169" s="60"/>
      <c r="S169" s="60"/>
      <c r="T169" s="60"/>
      <c r="U169" s="60"/>
    </row>
    <row r="170" ht="22.5" customHeight="1" spans="1:21">
      <c r="A170" s="34" t="s">
        <v>44</v>
      </c>
      <c r="B170" s="37" t="s">
        <v>20</v>
      </c>
      <c r="C170" s="45" t="s">
        <v>29</v>
      </c>
      <c r="D170" s="39" t="s">
        <v>24</v>
      </c>
      <c r="E170" s="47" t="s">
        <v>40</v>
      </c>
      <c r="F170" s="37" t="s">
        <v>32</v>
      </c>
      <c r="G170" s="40" t="s">
        <v>38</v>
      </c>
      <c r="H170" s="41">
        <f>COUNTIF(A160:F175,G170)</f>
        <v>2</v>
      </c>
      <c r="I170" s="49">
        <v>2</v>
      </c>
      <c r="J170" s="41">
        <f t="shared" si="16"/>
        <v>0</v>
      </c>
      <c r="K170" s="40" t="s">
        <v>45</v>
      </c>
      <c r="L170" s="49">
        <f>COUNTIF(A160:F175,K170)</f>
        <v>0</v>
      </c>
      <c r="M170" s="49">
        <v>1</v>
      </c>
      <c r="N170" s="41">
        <f t="shared" si="17"/>
        <v>1</v>
      </c>
      <c r="O170" s="41"/>
      <c r="P170" s="57"/>
      <c r="Q170" s="60"/>
      <c r="R170" s="60"/>
      <c r="S170" s="60"/>
      <c r="T170" s="60"/>
      <c r="U170" s="63"/>
    </row>
    <row r="171" ht="15.6" customHeight="1" spans="1:21">
      <c r="A171" s="34"/>
      <c r="B171" s="42" t="s">
        <v>100</v>
      </c>
      <c r="C171" s="42" t="s">
        <v>100</v>
      </c>
      <c r="D171" s="43" t="s">
        <v>88</v>
      </c>
      <c r="E171" s="56" t="s">
        <v>99</v>
      </c>
      <c r="F171" s="42" t="s">
        <v>99</v>
      </c>
      <c r="G171" s="40"/>
      <c r="H171" s="49"/>
      <c r="I171" s="49"/>
      <c r="J171" s="49"/>
      <c r="K171" s="40"/>
      <c r="L171" s="49">
        <f>COUNTIF(A160:F175,K171)</f>
        <v>0</v>
      </c>
      <c r="M171" s="49"/>
      <c r="N171" s="41">
        <f t="shared" si="17"/>
        <v>0</v>
      </c>
      <c r="O171" s="41"/>
      <c r="P171" s="57"/>
      <c r="Q171" s="60"/>
      <c r="R171" s="60"/>
      <c r="S171" s="60"/>
      <c r="T171" s="60"/>
      <c r="U171" s="60"/>
    </row>
    <row r="172" ht="22.5" customHeight="1" spans="1:21">
      <c r="A172" s="34" t="s">
        <v>46</v>
      </c>
      <c r="B172" s="86" t="s">
        <v>15</v>
      </c>
      <c r="C172" s="39" t="s">
        <v>35</v>
      </c>
      <c r="D172" s="39" t="s">
        <v>15</v>
      </c>
      <c r="E172" s="87" t="s">
        <v>103</v>
      </c>
      <c r="F172" s="39" t="s">
        <v>25</v>
      </c>
      <c r="G172" s="53"/>
      <c r="H172" s="40"/>
      <c r="I172" s="49"/>
      <c r="J172" s="40"/>
      <c r="K172" s="40"/>
      <c r="L172" s="49"/>
      <c r="M172" s="49"/>
      <c r="N172" s="49"/>
      <c r="O172" s="49"/>
      <c r="P172" s="36"/>
      <c r="Q172" s="68"/>
      <c r="R172" s="68"/>
      <c r="S172" s="68"/>
      <c r="T172" s="68"/>
      <c r="U172" s="69"/>
    </row>
    <row r="173" ht="15.6" customHeight="1" spans="1:21">
      <c r="A173" s="34"/>
      <c r="B173" s="42" t="s">
        <v>99</v>
      </c>
      <c r="C173" s="43" t="s">
        <v>88</v>
      </c>
      <c r="D173" s="42" t="s">
        <v>99</v>
      </c>
      <c r="E173" s="56" t="s">
        <v>100</v>
      </c>
      <c r="F173" s="42" t="s">
        <v>100</v>
      </c>
      <c r="G173" s="40"/>
      <c r="H173" s="49"/>
      <c r="I173" s="49"/>
      <c r="J173" s="49"/>
      <c r="K173" s="49"/>
      <c r="L173" s="49"/>
      <c r="M173" s="49"/>
      <c r="N173" s="49"/>
      <c r="O173" s="49"/>
      <c r="P173" s="36"/>
      <c r="Q173" s="60"/>
      <c r="R173" s="60"/>
      <c r="S173" s="60"/>
      <c r="T173" s="60"/>
      <c r="U173" s="60"/>
    </row>
    <row r="174" ht="22.5" customHeight="1" spans="1:21">
      <c r="A174" s="34" t="s">
        <v>47</v>
      </c>
      <c r="B174" s="51" t="s">
        <v>52</v>
      </c>
      <c r="C174" s="51" t="s">
        <v>51</v>
      </c>
      <c r="D174" s="45" t="s">
        <v>49</v>
      </c>
      <c r="E174" s="51" t="s">
        <v>50</v>
      </c>
      <c r="F174" s="39" t="s">
        <v>48</v>
      </c>
      <c r="G174" s="32"/>
      <c r="H174" s="40"/>
      <c r="I174" s="49"/>
      <c r="J174" s="40"/>
      <c r="K174" s="49" t="s">
        <v>53</v>
      </c>
      <c r="L174" s="49">
        <f>SUM(H160:H173,L160:L173)</f>
        <v>25</v>
      </c>
      <c r="M174" s="49">
        <f>SUM(I160:I173,M160:M173)</f>
        <v>40</v>
      </c>
      <c r="N174" s="41">
        <f>M174-L174</f>
        <v>15</v>
      </c>
      <c r="O174" s="41"/>
      <c r="P174" s="57"/>
      <c r="Q174" s="68"/>
      <c r="R174" s="68"/>
      <c r="S174" s="68"/>
      <c r="T174" s="68"/>
      <c r="U174" s="69"/>
    </row>
    <row r="175" spans="1:21">
      <c r="A175" s="34"/>
      <c r="B175" s="42" t="s">
        <v>99</v>
      </c>
      <c r="C175" s="42" t="s">
        <v>100</v>
      </c>
      <c r="D175" s="42" t="s">
        <v>99</v>
      </c>
      <c r="E175" s="43" t="s">
        <v>88</v>
      </c>
      <c r="F175" s="42" t="s">
        <v>100</v>
      </c>
      <c r="Q175" s="60"/>
      <c r="R175" s="60"/>
      <c r="S175" s="60"/>
      <c r="T175" s="60"/>
      <c r="U175" s="60"/>
    </row>
    <row r="176" ht="22.5" customHeight="1" spans="1:21">
      <c r="A176" s="31" t="s">
        <v>104</v>
      </c>
      <c r="B176" s="31"/>
      <c r="C176" s="31"/>
      <c r="D176" s="31"/>
      <c r="E176" s="31"/>
      <c r="F176" s="31"/>
      <c r="Q176" s="60"/>
      <c r="R176" s="60"/>
      <c r="S176" s="60"/>
      <c r="T176" s="60"/>
      <c r="U176" s="63"/>
    </row>
    <row r="177" ht="22.5" spans="1:21">
      <c r="A177" s="32"/>
      <c r="B177" s="33" t="s">
        <v>1</v>
      </c>
      <c r="C177" s="34" t="s">
        <v>2</v>
      </c>
      <c r="D177" s="34" t="s">
        <v>3</v>
      </c>
      <c r="E177" s="34" t="s">
        <v>4</v>
      </c>
      <c r="F177" s="34" t="s">
        <v>5</v>
      </c>
      <c r="Q177" s="60"/>
      <c r="R177" s="60"/>
      <c r="S177" s="60"/>
      <c r="T177" s="60"/>
      <c r="U177" s="63"/>
    </row>
    <row r="178" ht="11" customHeight="1" spans="1:21">
      <c r="A178" s="32"/>
      <c r="B178" s="33"/>
      <c r="C178" s="34"/>
      <c r="D178" s="34"/>
      <c r="E178" s="34"/>
      <c r="F178" s="34"/>
      <c r="G178" s="52"/>
      <c r="H178" s="52"/>
      <c r="J178" s="52"/>
      <c r="K178" s="52"/>
      <c r="Q178" s="60"/>
      <c r="R178" s="60"/>
      <c r="S178" s="60"/>
      <c r="T178" s="60"/>
      <c r="U178" s="63"/>
    </row>
    <row r="179" ht="22.5" customHeight="1" spans="1:21">
      <c r="A179" s="34" t="s">
        <v>6</v>
      </c>
      <c r="B179" s="88"/>
      <c r="C179" s="88"/>
      <c r="D179" s="88"/>
      <c r="E179" s="88"/>
      <c r="F179" s="88"/>
      <c r="G179" s="40" t="s">
        <v>7</v>
      </c>
      <c r="H179" s="41">
        <f>COUNTIF(A179:F194,G179)</f>
        <v>0</v>
      </c>
      <c r="I179" s="41">
        <v>6</v>
      </c>
      <c r="J179" s="41">
        <f t="shared" ref="J179:J189" si="18">I179-H179</f>
        <v>6</v>
      </c>
      <c r="K179" s="40" t="s">
        <v>10</v>
      </c>
      <c r="L179" s="49">
        <f>COUNTIF(A179:F194,K179)</f>
        <v>0</v>
      </c>
      <c r="M179" s="49">
        <v>1</v>
      </c>
      <c r="N179" s="41">
        <f t="shared" ref="N179:N190" si="19">M179-L179</f>
        <v>1</v>
      </c>
      <c r="O179" s="41"/>
      <c r="P179" s="41"/>
      <c r="Q179" s="89" t="s">
        <v>7</v>
      </c>
      <c r="R179" s="89" t="s">
        <v>105</v>
      </c>
      <c r="S179" s="89">
        <v>17</v>
      </c>
      <c r="T179" s="13">
        <f>COUNTIF(A:F,R179)</f>
        <v>0</v>
      </c>
      <c r="U179" s="63"/>
    </row>
    <row r="180" ht="15.6" customHeight="1" spans="1:21">
      <c r="A180" s="34"/>
      <c r="B180" s="89"/>
      <c r="C180" s="89"/>
      <c r="D180" s="89"/>
      <c r="E180" s="90"/>
      <c r="F180" s="89"/>
      <c r="G180" s="40" t="s">
        <v>15</v>
      </c>
      <c r="H180" s="41">
        <f>COUNTIF(A179:F194,G180)</f>
        <v>0</v>
      </c>
      <c r="I180" s="41">
        <v>2</v>
      </c>
      <c r="J180" s="41">
        <f t="shared" si="18"/>
        <v>2</v>
      </c>
      <c r="K180" s="40" t="s">
        <v>16</v>
      </c>
      <c r="L180" s="49">
        <f>COUNTIF(A179:F194,K180)</f>
        <v>0</v>
      </c>
      <c r="M180" s="49">
        <v>2</v>
      </c>
      <c r="N180" s="41">
        <f t="shared" si="19"/>
        <v>2</v>
      </c>
      <c r="O180" s="41"/>
      <c r="P180" s="41"/>
      <c r="Q180" s="89" t="s">
        <v>9</v>
      </c>
      <c r="R180" s="89" t="s">
        <v>64</v>
      </c>
      <c r="S180" s="89">
        <v>16</v>
      </c>
      <c r="T180" s="13">
        <f>COUNTIF(A:F,R180)</f>
        <v>16</v>
      </c>
      <c r="U180" s="60"/>
    </row>
    <row r="181" ht="22.5" customHeight="1" spans="1:21">
      <c r="A181" s="34" t="s">
        <v>18</v>
      </c>
      <c r="B181" s="88"/>
      <c r="C181" s="88"/>
      <c r="D181" s="88"/>
      <c r="E181" s="88"/>
      <c r="F181" s="88"/>
      <c r="G181" s="40" t="s">
        <v>19</v>
      </c>
      <c r="H181" s="41">
        <f>COUNTIF(A179:F194,G181)</f>
        <v>0</v>
      </c>
      <c r="I181" s="41">
        <v>1</v>
      </c>
      <c r="J181" s="41">
        <f t="shared" si="18"/>
        <v>1</v>
      </c>
      <c r="K181" s="40" t="s">
        <v>20</v>
      </c>
      <c r="L181" s="49">
        <f>COUNTIF(A179:F194,K181)</f>
        <v>0</v>
      </c>
      <c r="M181" s="49">
        <v>2</v>
      </c>
      <c r="N181" s="41">
        <f t="shared" si="19"/>
        <v>2</v>
      </c>
      <c r="O181" s="41"/>
      <c r="P181" s="41"/>
      <c r="Q181" s="89" t="s">
        <v>8</v>
      </c>
      <c r="R181" s="74" t="s">
        <v>102</v>
      </c>
      <c r="S181" s="89">
        <v>0</v>
      </c>
      <c r="T181" s="13">
        <f>COUNTIF(A:F,R181)</f>
        <v>0</v>
      </c>
      <c r="U181" s="63"/>
    </row>
    <row r="182" ht="15.6" customHeight="1" spans="1:21">
      <c r="A182" s="34"/>
      <c r="B182" s="89"/>
      <c r="C182" s="90"/>
      <c r="D182" s="89"/>
      <c r="E182" s="89"/>
      <c r="F182" s="89"/>
      <c r="G182" s="40" t="s">
        <v>9</v>
      </c>
      <c r="H182" s="41">
        <f>COUNTIF(A179:F194,G182)</f>
        <v>0</v>
      </c>
      <c r="I182" s="41">
        <v>5</v>
      </c>
      <c r="J182" s="41">
        <f t="shared" si="18"/>
        <v>5</v>
      </c>
      <c r="K182" s="40" t="s">
        <v>22</v>
      </c>
      <c r="L182" s="49">
        <f>COUNTIF(A179:F194,K182)</f>
        <v>0</v>
      </c>
      <c r="M182" s="49">
        <v>1</v>
      </c>
      <c r="N182" s="41">
        <f t="shared" si="19"/>
        <v>1</v>
      </c>
      <c r="O182" s="41"/>
      <c r="P182" s="57"/>
      <c r="Q182" s="60"/>
      <c r="R182" s="60"/>
      <c r="S182" s="60"/>
      <c r="T182" s="60"/>
      <c r="U182" s="60"/>
    </row>
    <row r="183" ht="22.5" customHeight="1" spans="1:21">
      <c r="A183" s="34" t="s">
        <v>23</v>
      </c>
      <c r="B183" s="88"/>
      <c r="C183" s="88"/>
      <c r="D183" s="88"/>
      <c r="E183" s="91"/>
      <c r="F183" s="88"/>
      <c r="G183" s="40" t="s">
        <v>25</v>
      </c>
      <c r="H183" s="41">
        <f>COUNTIF(A179:F194,G183)</f>
        <v>0</v>
      </c>
      <c r="I183" s="41">
        <v>2</v>
      </c>
      <c r="J183" s="41">
        <f t="shared" si="18"/>
        <v>2</v>
      </c>
      <c r="K183" s="40" t="s">
        <v>26</v>
      </c>
      <c r="L183" s="49">
        <f>COUNTIF(A179:F194,K183)</f>
        <v>0</v>
      </c>
      <c r="M183" s="49">
        <v>1</v>
      </c>
      <c r="N183" s="41">
        <f t="shared" si="19"/>
        <v>1</v>
      </c>
      <c r="O183" s="41"/>
      <c r="P183" s="57"/>
      <c r="Q183" s="60"/>
      <c r="R183" s="60"/>
      <c r="S183" s="60"/>
      <c r="T183" s="60"/>
      <c r="U183" s="63"/>
    </row>
    <row r="184" ht="15.6" customHeight="1" spans="1:21">
      <c r="A184" s="34"/>
      <c r="B184" s="89"/>
      <c r="C184" s="89"/>
      <c r="D184" s="89"/>
      <c r="E184" s="89"/>
      <c r="F184" s="89"/>
      <c r="G184" s="40" t="s">
        <v>8</v>
      </c>
      <c r="H184" s="41">
        <f>COUNTIF(A179:F194,G184)</f>
        <v>0</v>
      </c>
      <c r="I184" s="41">
        <v>3</v>
      </c>
      <c r="J184" s="41">
        <f t="shared" si="18"/>
        <v>3</v>
      </c>
      <c r="K184" s="40" t="s">
        <v>27</v>
      </c>
      <c r="L184" s="49">
        <f>COUNTIF(A179:F194,K184)</f>
        <v>0</v>
      </c>
      <c r="M184" s="49">
        <v>1</v>
      </c>
      <c r="N184" s="41">
        <f t="shared" si="19"/>
        <v>1</v>
      </c>
      <c r="O184" s="41"/>
      <c r="P184" s="57"/>
      <c r="Q184" s="60"/>
      <c r="R184" s="60"/>
      <c r="S184" s="60"/>
      <c r="T184" s="60"/>
      <c r="U184" s="60"/>
    </row>
    <row r="185" ht="22.5" customHeight="1" spans="1:21">
      <c r="A185" s="34" t="s">
        <v>28</v>
      </c>
      <c r="B185" s="88"/>
      <c r="C185" s="15"/>
      <c r="D185" s="88"/>
      <c r="E185" s="13"/>
      <c r="F185" s="91"/>
      <c r="G185" s="40" t="s">
        <v>33</v>
      </c>
      <c r="H185" s="41">
        <f>COUNTIF(A179:F194,G185)</f>
        <v>0</v>
      </c>
      <c r="I185" s="41"/>
      <c r="J185" s="41">
        <f t="shared" si="18"/>
        <v>0</v>
      </c>
      <c r="K185" s="40" t="s">
        <v>34</v>
      </c>
      <c r="L185" s="49">
        <f>COUNTIF(A179:F194,K185)</f>
        <v>0</v>
      </c>
      <c r="M185" s="49">
        <v>1</v>
      </c>
      <c r="N185" s="41">
        <f t="shared" si="19"/>
        <v>1</v>
      </c>
      <c r="O185" s="41"/>
      <c r="P185" s="57"/>
      <c r="Q185" s="60"/>
      <c r="R185" s="60"/>
      <c r="S185" s="60"/>
      <c r="T185" s="60"/>
      <c r="U185" s="63"/>
    </row>
    <row r="186" ht="15.6" customHeight="1" spans="1:21">
      <c r="A186" s="34"/>
      <c r="B186" s="90"/>
      <c r="C186" s="89"/>
      <c r="D186" s="89"/>
      <c r="E186" s="89"/>
      <c r="F186" s="90"/>
      <c r="G186" s="40" t="s">
        <v>35</v>
      </c>
      <c r="H186" s="41">
        <f>COUNTIF(A179:F194,G186)</f>
        <v>0</v>
      </c>
      <c r="I186" s="41">
        <v>1</v>
      </c>
      <c r="J186" s="41">
        <f t="shared" si="18"/>
        <v>1</v>
      </c>
      <c r="K186" s="40" t="s">
        <v>36</v>
      </c>
      <c r="L186" s="49">
        <f>COUNTIF(A179:F194,K186)</f>
        <v>0</v>
      </c>
      <c r="M186" s="49">
        <v>1</v>
      </c>
      <c r="N186" s="41">
        <f t="shared" si="19"/>
        <v>1</v>
      </c>
      <c r="O186" s="41"/>
      <c r="P186" s="57"/>
      <c r="Q186" s="60"/>
      <c r="R186" s="60"/>
      <c r="S186" s="60"/>
      <c r="T186" s="60"/>
      <c r="U186" s="60"/>
    </row>
    <row r="187" ht="23.25" customHeight="1" spans="1:21">
      <c r="A187" s="34" t="s">
        <v>37</v>
      </c>
      <c r="B187" s="88"/>
      <c r="C187" s="91"/>
      <c r="D187" s="91"/>
      <c r="E187" s="88"/>
      <c r="F187" s="91"/>
      <c r="G187" s="40" t="s">
        <v>39</v>
      </c>
      <c r="H187" s="41">
        <f>COUNTIF(A179:F194,G187)</f>
        <v>0</v>
      </c>
      <c r="I187" s="41">
        <v>2</v>
      </c>
      <c r="J187" s="41">
        <f t="shared" si="18"/>
        <v>2</v>
      </c>
      <c r="K187" s="58" t="s">
        <v>41</v>
      </c>
      <c r="L187" s="49">
        <f>COUNTIF(A179:F194,K187)</f>
        <v>0</v>
      </c>
      <c r="M187" s="49">
        <v>1</v>
      </c>
      <c r="N187" s="41">
        <f t="shared" si="19"/>
        <v>1</v>
      </c>
      <c r="O187" s="41"/>
      <c r="P187" s="57"/>
      <c r="Q187" s="60"/>
      <c r="R187" s="60"/>
      <c r="S187" s="60"/>
      <c r="T187" s="60"/>
      <c r="U187" s="63"/>
    </row>
    <row r="188" ht="15.6" customHeight="1" spans="1:21">
      <c r="A188" s="34"/>
      <c r="B188" s="89"/>
      <c r="C188" s="89"/>
      <c r="D188" s="89"/>
      <c r="E188" s="89"/>
      <c r="F188" s="90"/>
      <c r="G188" s="40" t="s">
        <v>42</v>
      </c>
      <c r="H188" s="41">
        <f>COUNTIF(A179:F194,G188)</f>
        <v>0</v>
      </c>
      <c r="I188" s="41">
        <v>3</v>
      </c>
      <c r="J188" s="41">
        <f t="shared" si="18"/>
        <v>3</v>
      </c>
      <c r="K188" s="40" t="s">
        <v>43</v>
      </c>
      <c r="L188" s="49">
        <f>COUNTIF(A179:F194,K188)</f>
        <v>0</v>
      </c>
      <c r="M188" s="49">
        <v>1</v>
      </c>
      <c r="N188" s="41">
        <f t="shared" si="19"/>
        <v>1</v>
      </c>
      <c r="O188" s="41"/>
      <c r="P188" s="57"/>
      <c r="Q188" s="60"/>
      <c r="R188" s="60"/>
      <c r="S188" s="60"/>
      <c r="T188" s="60"/>
      <c r="U188" s="60"/>
    </row>
    <row r="189" ht="22.5" customHeight="1" spans="1:21">
      <c r="A189" s="34" t="s">
        <v>44</v>
      </c>
      <c r="B189" s="88"/>
      <c r="C189" s="88"/>
      <c r="D189" s="13"/>
      <c r="E189" s="88"/>
      <c r="F189" s="15"/>
      <c r="G189" s="40" t="s">
        <v>38</v>
      </c>
      <c r="H189" s="41">
        <f>COUNTIF(A179:F194,G189)</f>
        <v>0</v>
      </c>
      <c r="I189" s="49">
        <v>2</v>
      </c>
      <c r="J189" s="41">
        <f t="shared" si="18"/>
        <v>2</v>
      </c>
      <c r="K189" s="40" t="s">
        <v>45</v>
      </c>
      <c r="L189" s="49">
        <f>COUNTIF(A179:F194,K189)</f>
        <v>0</v>
      </c>
      <c r="M189" s="49">
        <v>1</v>
      </c>
      <c r="N189" s="41">
        <f t="shared" si="19"/>
        <v>1</v>
      </c>
      <c r="O189" s="41"/>
      <c r="P189" s="57"/>
      <c r="Q189" s="60"/>
      <c r="R189" s="60"/>
      <c r="S189" s="60"/>
      <c r="T189" s="60"/>
      <c r="U189" s="63"/>
    </row>
    <row r="190" ht="15.6" customHeight="1" spans="1:21">
      <c r="A190" s="34"/>
      <c r="B190" s="89"/>
      <c r="C190" s="89"/>
      <c r="D190" s="90"/>
      <c r="E190" s="89"/>
      <c r="F190" s="89"/>
      <c r="G190" s="40"/>
      <c r="H190" s="49"/>
      <c r="I190" s="49"/>
      <c r="J190" s="49"/>
      <c r="K190" s="40"/>
      <c r="L190" s="49">
        <f>COUNTIF(A179:F194,K190)</f>
        <v>0</v>
      </c>
      <c r="M190" s="49"/>
      <c r="N190" s="41">
        <f t="shared" si="19"/>
        <v>0</v>
      </c>
      <c r="O190" s="41"/>
      <c r="P190" s="57"/>
      <c r="Q190" s="60"/>
      <c r="R190" s="60"/>
      <c r="S190" s="60"/>
      <c r="T190" s="60"/>
      <c r="U190" s="60"/>
    </row>
    <row r="191" ht="22.5" customHeight="1" spans="1:21">
      <c r="A191" s="34" t="s">
        <v>46</v>
      </c>
      <c r="B191" s="88"/>
      <c r="C191" s="88"/>
      <c r="D191" s="88"/>
      <c r="E191" s="89"/>
      <c r="F191" s="88"/>
      <c r="G191" s="53"/>
      <c r="H191" s="40"/>
      <c r="I191" s="49"/>
      <c r="J191" s="40"/>
      <c r="K191" s="40"/>
      <c r="L191" s="49"/>
      <c r="M191" s="49"/>
      <c r="N191" s="49"/>
      <c r="O191" s="49"/>
      <c r="P191" s="36"/>
      <c r="Q191" s="68"/>
      <c r="R191" s="68"/>
      <c r="S191" s="68"/>
      <c r="T191" s="68"/>
      <c r="U191" s="69"/>
    </row>
    <row r="192" ht="15.6" customHeight="1" spans="1:21">
      <c r="A192" s="34"/>
      <c r="B192" s="89"/>
      <c r="C192" s="89"/>
      <c r="D192" s="89"/>
      <c r="E192" s="90"/>
      <c r="F192" s="89"/>
      <c r="G192" s="40"/>
      <c r="H192" s="49"/>
      <c r="I192" s="49"/>
      <c r="J192" s="49"/>
      <c r="K192" s="49"/>
      <c r="L192" s="49"/>
      <c r="M192" s="49"/>
      <c r="N192" s="49"/>
      <c r="O192" s="49"/>
      <c r="P192" s="36"/>
      <c r="Q192" s="60"/>
      <c r="R192" s="60"/>
      <c r="S192" s="60"/>
      <c r="T192" s="60"/>
      <c r="U192" s="60"/>
    </row>
    <row r="193" ht="22.5" customHeight="1" spans="1:21">
      <c r="A193" s="34" t="s">
        <v>47</v>
      </c>
      <c r="B193" s="91"/>
      <c r="C193" s="88"/>
      <c r="D193" s="88"/>
      <c r="E193" s="88"/>
      <c r="F193" s="13"/>
      <c r="G193" s="32"/>
      <c r="H193" s="40"/>
      <c r="I193" s="49"/>
      <c r="J193" s="40"/>
      <c r="K193" s="49" t="s">
        <v>53</v>
      </c>
      <c r="L193" s="49">
        <f>SUM(H179:H192,L179:L192)</f>
        <v>0</v>
      </c>
      <c r="M193" s="49">
        <f>SUM(I179:I192,M179:M192)</f>
        <v>40</v>
      </c>
      <c r="N193" s="41">
        <f>M193-L193</f>
        <v>40</v>
      </c>
      <c r="O193" s="41"/>
      <c r="P193" s="57"/>
      <c r="Q193" s="68"/>
      <c r="R193" s="68"/>
      <c r="S193" s="68"/>
      <c r="T193" s="68"/>
      <c r="U193" s="69"/>
    </row>
    <row r="194" spans="1:21">
      <c r="A194" s="34"/>
      <c r="B194" s="89"/>
      <c r="C194" s="90"/>
      <c r="D194" s="89"/>
      <c r="E194" s="89"/>
      <c r="F194" s="89"/>
      <c r="Q194" s="60"/>
      <c r="R194" s="60"/>
      <c r="S194" s="60"/>
      <c r="T194" s="60"/>
      <c r="U194" s="60"/>
    </row>
  </sheetData>
  <mergeCells count="136">
    <mergeCell ref="A1:F1"/>
    <mergeCell ref="A20:F20"/>
    <mergeCell ref="A39:F39"/>
    <mergeCell ref="A58:F58"/>
    <mergeCell ref="A78:F78"/>
    <mergeCell ref="A98:F98"/>
    <mergeCell ref="A118:F118"/>
    <mergeCell ref="A138:F138"/>
    <mergeCell ref="A157:F157"/>
    <mergeCell ref="A176:F176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B2:B3"/>
    <mergeCell ref="B21:B22"/>
    <mergeCell ref="B40:B41"/>
    <mergeCell ref="B79:B80"/>
    <mergeCell ref="B99:B100"/>
    <mergeCell ref="B119:B120"/>
    <mergeCell ref="B139:B140"/>
    <mergeCell ref="B158:B159"/>
    <mergeCell ref="B177:B178"/>
    <mergeCell ref="C2:C3"/>
    <mergeCell ref="C21:C22"/>
    <mergeCell ref="C40:C41"/>
    <mergeCell ref="C79:C80"/>
    <mergeCell ref="C99:C100"/>
    <mergeCell ref="C119:C120"/>
    <mergeCell ref="C139:C140"/>
    <mergeCell ref="C158:C159"/>
    <mergeCell ref="C177:C178"/>
    <mergeCell ref="D2:D3"/>
    <mergeCell ref="D21:D22"/>
    <mergeCell ref="D40:D41"/>
    <mergeCell ref="D79:D80"/>
    <mergeCell ref="D99:D100"/>
    <mergeCell ref="D119:D120"/>
    <mergeCell ref="D139:D140"/>
    <mergeCell ref="D158:D159"/>
    <mergeCell ref="D177:D178"/>
    <mergeCell ref="E2:E3"/>
    <mergeCell ref="E21:E22"/>
    <mergeCell ref="E40:E41"/>
    <mergeCell ref="E79:E80"/>
    <mergeCell ref="E99:E100"/>
    <mergeCell ref="E119:E120"/>
    <mergeCell ref="E139:E140"/>
    <mergeCell ref="E158:E159"/>
    <mergeCell ref="E177:E178"/>
    <mergeCell ref="F2:F3"/>
    <mergeCell ref="F21:F22"/>
    <mergeCell ref="F40:F41"/>
    <mergeCell ref="F79:F80"/>
    <mergeCell ref="F99:F100"/>
    <mergeCell ref="F119:F120"/>
    <mergeCell ref="F139:F140"/>
    <mergeCell ref="F158:F159"/>
    <mergeCell ref="F177:F178"/>
  </mergeCells>
  <pageMargins left="1.14" right="0.94" top="0.79" bottom="0.39" header="0.51" footer="0.51"/>
  <pageSetup paperSize="9" orientation="portrait"/>
  <headerFooter alignWithMargins="0"/>
  <rowBreaks count="2" manualBreakCount="2">
    <brk id="77" max="5" man="1"/>
    <brk id="117" max="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19"/>
  <sheetViews>
    <sheetView topLeftCell="C11" workbookViewId="0">
      <selection activeCell="J18" sqref="J18"/>
    </sheetView>
  </sheetViews>
  <sheetFormatPr defaultColWidth="4.625" defaultRowHeight="14.25"/>
  <cols>
    <col min="1" max="1" width="2.5" style="4" hidden="1" customWidth="1"/>
    <col min="2" max="2" width="2.5" style="5" hidden="1" customWidth="1"/>
    <col min="3" max="52" width="2.5" style="6" customWidth="1"/>
    <col min="53" max="53" width="6.25" style="5" customWidth="1"/>
  </cols>
  <sheetData>
    <row r="1" ht="25.5" spans="1:52">
      <c r="A1" s="7" t="s">
        <v>106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19"/>
    </row>
    <row r="2" ht="23.25" customHeight="1" spans="1:52">
      <c r="A2" s="9"/>
      <c r="B2" s="9"/>
      <c r="C2" s="10" t="s">
        <v>1</v>
      </c>
      <c r="D2" s="10"/>
      <c r="E2" s="10"/>
      <c r="F2" s="10"/>
      <c r="G2" s="10"/>
      <c r="H2" s="10"/>
      <c r="I2" s="10"/>
      <c r="J2" s="10"/>
      <c r="K2" s="10"/>
      <c r="L2" s="10"/>
      <c r="M2" s="10" t="s">
        <v>2</v>
      </c>
      <c r="N2" s="10"/>
      <c r="O2" s="10"/>
      <c r="P2" s="10"/>
      <c r="Q2" s="10"/>
      <c r="R2" s="10"/>
      <c r="S2" s="10"/>
      <c r="T2" s="10"/>
      <c r="U2" s="10"/>
      <c r="V2" s="10"/>
      <c r="W2" s="10" t="s">
        <v>3</v>
      </c>
      <c r="X2" s="10"/>
      <c r="Y2" s="10"/>
      <c r="Z2" s="10"/>
      <c r="AA2" s="10"/>
      <c r="AB2" s="10"/>
      <c r="AC2" s="10"/>
      <c r="AD2" s="10"/>
      <c r="AE2" s="10"/>
      <c r="AF2" s="10"/>
      <c r="AG2" s="10" t="s">
        <v>4</v>
      </c>
      <c r="AH2" s="10"/>
      <c r="AI2" s="10"/>
      <c r="AJ2" s="10"/>
      <c r="AK2" s="10"/>
      <c r="AL2" s="10"/>
      <c r="AM2" s="10"/>
      <c r="AN2" s="10"/>
      <c r="AO2" s="10"/>
      <c r="AP2" s="10"/>
      <c r="AQ2" s="17" t="s">
        <v>5</v>
      </c>
      <c r="AR2" s="18"/>
      <c r="AS2" s="18"/>
      <c r="AT2" s="18"/>
      <c r="AU2" s="18"/>
      <c r="AV2" s="18"/>
      <c r="AW2" s="18"/>
      <c r="AX2" s="18"/>
      <c r="AY2" s="18"/>
      <c r="AZ2" s="20"/>
    </row>
    <row r="3" s="1" customFormat="1" ht="21.75" customHeight="1" spans="1:52">
      <c r="A3" s="9"/>
      <c r="B3" s="9"/>
      <c r="C3" s="11">
        <v>1</v>
      </c>
      <c r="D3" s="11">
        <v>2</v>
      </c>
      <c r="E3" s="11">
        <v>3</v>
      </c>
      <c r="F3" s="11">
        <v>4</v>
      </c>
      <c r="G3" s="11">
        <v>5</v>
      </c>
      <c r="H3" s="11">
        <v>6</v>
      </c>
      <c r="I3" s="11">
        <v>7</v>
      </c>
      <c r="J3" s="11">
        <v>8</v>
      </c>
      <c r="K3" s="11">
        <v>9</v>
      </c>
      <c r="L3" s="11">
        <v>0</v>
      </c>
      <c r="M3" s="11">
        <v>1</v>
      </c>
      <c r="N3" s="11">
        <v>2</v>
      </c>
      <c r="O3" s="11">
        <v>3</v>
      </c>
      <c r="P3" s="11">
        <v>4</v>
      </c>
      <c r="Q3" s="11">
        <v>5</v>
      </c>
      <c r="R3" s="11">
        <v>6</v>
      </c>
      <c r="S3" s="11">
        <v>7</v>
      </c>
      <c r="T3" s="11">
        <v>8</v>
      </c>
      <c r="U3" s="11">
        <v>9</v>
      </c>
      <c r="V3" s="11">
        <v>0</v>
      </c>
      <c r="W3" s="11">
        <v>1</v>
      </c>
      <c r="X3" s="11">
        <v>2</v>
      </c>
      <c r="Y3" s="11">
        <v>3</v>
      </c>
      <c r="Z3" s="11">
        <v>4</v>
      </c>
      <c r="AA3" s="11">
        <v>5</v>
      </c>
      <c r="AB3" s="11">
        <v>6</v>
      </c>
      <c r="AC3" s="11">
        <v>7</v>
      </c>
      <c r="AD3" s="11">
        <v>8</v>
      </c>
      <c r="AE3" s="11">
        <v>9</v>
      </c>
      <c r="AF3" s="11">
        <v>0</v>
      </c>
      <c r="AG3" s="11">
        <v>1</v>
      </c>
      <c r="AH3" s="11">
        <v>2</v>
      </c>
      <c r="AI3" s="11">
        <v>3</v>
      </c>
      <c r="AJ3" s="11">
        <v>4</v>
      </c>
      <c r="AK3" s="11">
        <v>5</v>
      </c>
      <c r="AL3" s="11">
        <v>6</v>
      </c>
      <c r="AM3" s="11">
        <v>7</v>
      </c>
      <c r="AN3" s="11">
        <v>8</v>
      </c>
      <c r="AO3" s="11">
        <v>9</v>
      </c>
      <c r="AP3" s="11">
        <v>0</v>
      </c>
      <c r="AQ3" s="11">
        <v>1</v>
      </c>
      <c r="AR3" s="11">
        <v>2</v>
      </c>
      <c r="AS3" s="11">
        <v>3</v>
      </c>
      <c r="AT3" s="11">
        <v>4</v>
      </c>
      <c r="AU3" s="11">
        <v>5</v>
      </c>
      <c r="AV3" s="11">
        <v>6</v>
      </c>
      <c r="AW3" s="11">
        <v>7</v>
      </c>
      <c r="AX3" s="11">
        <v>8</v>
      </c>
      <c r="AY3" s="11">
        <v>9</v>
      </c>
      <c r="AZ3" s="11">
        <v>0</v>
      </c>
    </row>
    <row r="4" s="2" customFormat="1" ht="45" customHeight="1" spans="1:53">
      <c r="A4" s="12" t="s">
        <v>107</v>
      </c>
      <c r="B4" s="13">
        <v>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21"/>
    </row>
    <row r="5" s="3" customFormat="1" ht="45" customHeight="1" spans="1:53">
      <c r="A5" s="15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22"/>
    </row>
    <row r="6" s="2" customFormat="1" ht="45" customHeight="1" spans="1:53">
      <c r="A6" s="15"/>
      <c r="B6" s="13">
        <v>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 t="str">
        <f>各班课表!D25</f>
        <v>美术</v>
      </c>
      <c r="Y6" s="14"/>
      <c r="Z6" s="14"/>
      <c r="AA6" s="14"/>
      <c r="AB6" s="14" t="str">
        <f>各班课表!D103</f>
        <v>美术</v>
      </c>
      <c r="AC6" s="14" t="str">
        <f>各班课表!D123</f>
        <v>美术</v>
      </c>
      <c r="AD6" s="14" t="str">
        <f>各班课表!D143</f>
        <v>美术</v>
      </c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 t="str">
        <f>[1]各班课表!F63</f>
        <v>劳动</v>
      </c>
      <c r="AU6" s="14" t="str">
        <f>各班课表!F83</f>
        <v>美术</v>
      </c>
      <c r="AV6" s="14"/>
      <c r="AW6" s="14" t="str">
        <f>各班课表!F123</f>
        <v>美术</v>
      </c>
      <c r="AX6" s="14"/>
      <c r="AY6" s="14"/>
      <c r="AZ6" s="14"/>
      <c r="BA6" s="21"/>
    </row>
    <row r="7" s="3" customFormat="1" ht="45" customHeight="1" spans="1:53">
      <c r="A7" s="15"/>
      <c r="B7" s="1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22"/>
    </row>
    <row r="8" s="2" customFormat="1" ht="77" customHeight="1" spans="1:53">
      <c r="A8" s="15"/>
      <c r="B8" s="13">
        <v>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 t="str">
        <f>各班课表!D46</f>
        <v>体健与心育</v>
      </c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 t="str">
        <f>各班课表!E164</f>
        <v>美术</v>
      </c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21"/>
    </row>
    <row r="9" s="3" customFormat="1" ht="45" customHeight="1" spans="1:53">
      <c r="A9" s="15"/>
      <c r="B9" s="16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22"/>
    </row>
    <row r="10" s="2" customFormat="1" ht="75" customHeight="1" spans="1:53">
      <c r="A10" s="15"/>
      <c r="B10" s="13">
        <v>4</v>
      </c>
      <c r="C10" s="14" t="str">
        <f>各班课表!B10</f>
        <v>体健</v>
      </c>
      <c r="D10" s="14" t="str">
        <f>各班课表!B29</f>
        <v>体健</v>
      </c>
      <c r="E10" s="14" t="str">
        <f>各班课表!B48</f>
        <v>体健</v>
      </c>
      <c r="F10" s="14" t="str">
        <f>各班课表!B67</f>
        <v>体健</v>
      </c>
      <c r="G10" s="14" t="str">
        <f>各班课表!B87</f>
        <v>体健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 t="str">
        <f>各班课表!D48</f>
        <v>音乐</v>
      </c>
      <c r="Z10" s="14" t="str">
        <f>各班课表!D67</f>
        <v>音乐</v>
      </c>
      <c r="AA10" s="14"/>
      <c r="AB10" s="14"/>
      <c r="AC10" s="14"/>
      <c r="AD10" s="14"/>
      <c r="AE10" s="14" t="str">
        <f>[1]各班课表!D166</f>
        <v>劳动</v>
      </c>
      <c r="AF10" s="14"/>
      <c r="AG10" s="14" t="str">
        <f>各班课表!E10</f>
        <v>体健</v>
      </c>
      <c r="AH10" s="14"/>
      <c r="AI10" s="14" t="str">
        <f>各班课表!E48</f>
        <v>体健</v>
      </c>
      <c r="AJ10" s="14"/>
      <c r="AK10" s="14" t="str">
        <f>各班课表!E87</f>
        <v>体健</v>
      </c>
      <c r="AL10" s="14"/>
      <c r="AM10" s="14"/>
      <c r="AN10" s="14" t="str">
        <f>各班课表!E147</f>
        <v>体健</v>
      </c>
      <c r="AO10" s="14" t="str">
        <f>各班课表!E166</f>
        <v>音乐</v>
      </c>
      <c r="AP10" s="14"/>
      <c r="AQ10" s="14"/>
      <c r="AR10" s="14"/>
      <c r="AS10" s="14"/>
      <c r="AT10" s="14" t="str">
        <f>各班课表!F67</f>
        <v>美术</v>
      </c>
      <c r="AU10" s="14" t="str">
        <f>各班课表!F87</f>
        <v>音乐</v>
      </c>
      <c r="AV10" s="14"/>
      <c r="AW10" s="14" t="str">
        <f>各班课表!F127</f>
        <v>音乐</v>
      </c>
      <c r="AX10" s="14"/>
      <c r="AY10" s="14" t="str">
        <f>各班课表!F166</f>
        <v>体健</v>
      </c>
      <c r="AZ10" s="14"/>
      <c r="BA10" s="21"/>
    </row>
    <row r="11" s="3" customFormat="1" ht="45" customHeight="1" spans="1:53">
      <c r="A11" s="15"/>
      <c r="B11" s="16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22"/>
    </row>
    <row r="12" s="2" customFormat="1" ht="78" customHeight="1" spans="1:53">
      <c r="A12" s="12" t="s">
        <v>108</v>
      </c>
      <c r="B12" s="13">
        <v>5</v>
      </c>
      <c r="C12" s="14"/>
      <c r="D12" s="14" t="str">
        <f>各班课表!B31</f>
        <v>音乐</v>
      </c>
      <c r="E12" s="14"/>
      <c r="F12" s="14"/>
      <c r="G12" s="14"/>
      <c r="H12" s="14" t="str">
        <f>各班课表!B109</f>
        <v>体健</v>
      </c>
      <c r="I12" s="14" t="str">
        <f>各班课表!B129</f>
        <v>体健</v>
      </c>
      <c r="J12" s="14" t="str">
        <f>各班课表!B149</f>
        <v>美术</v>
      </c>
      <c r="K12" s="14" t="str">
        <f>各班课表!B168</f>
        <v>体健</v>
      </c>
      <c r="L12" s="14"/>
      <c r="M12" s="14" t="str">
        <f>各班课表!C12</f>
        <v>美术</v>
      </c>
      <c r="N12" s="14" t="str">
        <f>各班课表!C31</f>
        <v>体健</v>
      </c>
      <c r="O12" s="14" t="str">
        <f>各班课表!C50</f>
        <v>体健</v>
      </c>
      <c r="P12" s="14" t="str">
        <f>各班课表!C69</f>
        <v>体健</v>
      </c>
      <c r="Q12" s="14"/>
      <c r="R12" s="14" t="str">
        <f>各班课表!C109</f>
        <v>美术</v>
      </c>
      <c r="S12" s="14"/>
      <c r="T12" s="14"/>
      <c r="U12" s="14"/>
      <c r="V12" s="14"/>
      <c r="W12" s="14" t="str">
        <f>各班课表!D12</f>
        <v>美术</v>
      </c>
      <c r="X12" s="14" t="str">
        <f>各班课表!D31</f>
        <v>音乐</v>
      </c>
      <c r="Y12" s="14" t="str">
        <f>各班课表!D50</f>
        <v>美术</v>
      </c>
      <c r="Z12" s="14" t="str">
        <f>各班课表!D69</f>
        <v>美术</v>
      </c>
      <c r="AA12" s="14" t="str">
        <f>各班课表!D89</f>
        <v>美术</v>
      </c>
      <c r="AB12" s="14" t="str">
        <f>各班课表!D109</f>
        <v>音乐</v>
      </c>
      <c r="AC12" s="14" t="str">
        <f>各班课表!D129</f>
        <v>音乐</v>
      </c>
      <c r="AD12" s="14" t="str">
        <f>[1]各班课表!D149</f>
        <v>劳动</v>
      </c>
      <c r="AE12" s="14" t="str">
        <f>各班课表!D168</f>
        <v>美术</v>
      </c>
      <c r="AF12" s="14"/>
      <c r="AG12" s="14" t="str">
        <f>各班课表!E12</f>
        <v>音乐</v>
      </c>
      <c r="AH12" s="14"/>
      <c r="AI12" s="14" t="str">
        <f>[1]各班课表!E50</f>
        <v>劳动</v>
      </c>
      <c r="AJ12" s="14"/>
      <c r="AK12" s="14"/>
      <c r="AL12" s="14"/>
      <c r="AM12" s="14"/>
      <c r="AN12" s="14" t="str">
        <f>各班课表!E149</f>
        <v>音乐</v>
      </c>
      <c r="AO12" s="14"/>
      <c r="AP12" s="14"/>
      <c r="AQ12" s="14" t="str">
        <f>各班课表!F12</f>
        <v>体健与心育</v>
      </c>
      <c r="AR12" s="14" t="str">
        <f>各班课表!F31</f>
        <v>美术</v>
      </c>
      <c r="AS12" s="14" t="str">
        <f>各班课表!F50</f>
        <v>音乐</v>
      </c>
      <c r="AT12" s="14"/>
      <c r="AU12" s="14"/>
      <c r="AV12" s="14"/>
      <c r="AW12" s="14" t="str">
        <f>各班课表!F129</f>
        <v>体健</v>
      </c>
      <c r="AX12" s="14" t="str">
        <f>各班课表!F149</f>
        <v>体健</v>
      </c>
      <c r="AY12" s="14" t="str">
        <f>各班课表!F168</f>
        <v>音乐</v>
      </c>
      <c r="AZ12" s="14"/>
      <c r="BA12" s="21"/>
    </row>
    <row r="13" s="3" customFormat="1" ht="45" customHeight="1" spans="1:55">
      <c r="A13" s="15"/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22"/>
      <c r="BC13" s="23"/>
    </row>
    <row r="14" s="2" customFormat="1" ht="75" customHeight="1" spans="1:53">
      <c r="A14" s="15"/>
      <c r="B14" s="13">
        <v>6</v>
      </c>
      <c r="C14" s="14" t="str">
        <f>各班课表!B14</f>
        <v>音乐</v>
      </c>
      <c r="D14" s="14" t="str">
        <f>[1]各班课表!B33</f>
        <v>劳动</v>
      </c>
      <c r="E14" s="14"/>
      <c r="F14" s="14"/>
      <c r="G14" s="14" t="str">
        <f>[1]各班课表!B91</f>
        <v>劳动</v>
      </c>
      <c r="H14" s="14" t="str">
        <f>各班课表!B111</f>
        <v>音乐</v>
      </c>
      <c r="I14" s="14" t="str">
        <f>[1]各班课表!B131</f>
        <v>劳动</v>
      </c>
      <c r="J14" s="14" t="str">
        <f>各班课表!B151</f>
        <v>音乐</v>
      </c>
      <c r="K14" s="14"/>
      <c r="L14" s="14"/>
      <c r="M14" s="14" t="str">
        <f>[1]各班课表!C14</f>
        <v>劳动</v>
      </c>
      <c r="N14" s="14"/>
      <c r="O14" s="14"/>
      <c r="P14" s="14"/>
      <c r="Q14" s="14" t="str">
        <f>各班课表!C91</f>
        <v>体健</v>
      </c>
      <c r="R14" s="14" t="str">
        <f>[1]各班课表!C111</f>
        <v>劳动</v>
      </c>
      <c r="S14" s="14" t="str">
        <f>各班课表!C131</f>
        <v>体健与心育</v>
      </c>
      <c r="T14" s="14" t="str">
        <f>各班课表!C151</f>
        <v>体健与心育</v>
      </c>
      <c r="U14" s="14" t="str">
        <f>各班课表!C170</f>
        <v>体健</v>
      </c>
      <c r="V14" s="14">
        <f>各班课表!C189</f>
        <v>0</v>
      </c>
      <c r="W14" s="14" t="str">
        <f>各班课表!D14</f>
        <v>体健</v>
      </c>
      <c r="X14" s="14" t="str">
        <f>各班课表!D33</f>
        <v>体健</v>
      </c>
      <c r="Y14" s="14"/>
      <c r="Z14" s="14" t="str">
        <f>各班课表!D71</f>
        <v>体健</v>
      </c>
      <c r="AA14" s="14"/>
      <c r="AB14" s="14" t="str">
        <f>各班课表!D111</f>
        <v>体健</v>
      </c>
      <c r="AC14" s="14" t="str">
        <f>各班课表!D131</f>
        <v>体健</v>
      </c>
      <c r="AD14" s="14" t="str">
        <f>各班课表!D151</f>
        <v>体健</v>
      </c>
      <c r="AE14" s="14"/>
      <c r="AF14" s="14"/>
      <c r="AG14" s="14"/>
      <c r="AH14" s="14" t="str">
        <f>各班课表!E33</f>
        <v>体健与心育</v>
      </c>
      <c r="AI14" s="14"/>
      <c r="AJ14" s="14" t="str">
        <f>各班课表!E71</f>
        <v>体健与心育</v>
      </c>
      <c r="AK14" s="14" t="str">
        <f>各班课表!E91</f>
        <v>音乐</v>
      </c>
      <c r="AL14" s="14" t="str">
        <f>各班课表!E111</f>
        <v>体健与心育</v>
      </c>
      <c r="AM14" s="14"/>
      <c r="AN14" s="14"/>
      <c r="AO14" s="14" t="str">
        <f>各班课表!E170</f>
        <v>体健与心育</v>
      </c>
      <c r="AP14" s="14"/>
      <c r="AQ14" s="14"/>
      <c r="AR14" s="14"/>
      <c r="AS14" s="14" t="str">
        <f>各班课表!F52</f>
        <v>美术</v>
      </c>
      <c r="AT14" s="14" t="str">
        <f>各班课表!F71</f>
        <v>音乐</v>
      </c>
      <c r="AU14" s="14" t="str">
        <f>各班课表!F91</f>
        <v>体健与心育</v>
      </c>
      <c r="AV14" s="14" t="str">
        <f>各班课表!F111</f>
        <v>体健</v>
      </c>
      <c r="AW14" s="14"/>
      <c r="AX14" s="14"/>
      <c r="AY14" s="14"/>
      <c r="AZ14" s="14"/>
      <c r="BA14" s="21"/>
    </row>
    <row r="15" s="3" customFormat="1" ht="45" customHeight="1" spans="1:53">
      <c r="A15" s="15"/>
      <c r="B15" s="16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22"/>
    </row>
    <row r="16" s="2" customFormat="1" ht="45" customHeight="1" spans="1:53">
      <c r="A16" s="15"/>
      <c r="B16" s="13">
        <v>7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21"/>
    </row>
    <row r="17" s="3" customFormat="1" ht="45" customHeight="1" spans="1:53">
      <c r="A17" s="15"/>
      <c r="B17" s="16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22"/>
    </row>
    <row r="18" ht="45" customHeight="1" spans="1:52">
      <c r="A18" s="15"/>
      <c r="B18" s="13">
        <v>8</v>
      </c>
      <c r="C18" s="14"/>
      <c r="D18" s="14"/>
      <c r="E18" s="14"/>
      <c r="F18" s="14"/>
      <c r="G18" s="14"/>
      <c r="H18" s="14"/>
      <c r="I18" s="14"/>
      <c r="J18" s="14" t="str">
        <f>[2]各班课表!B155</f>
        <v>足球</v>
      </c>
      <c r="K18" s="14"/>
      <c r="L18" s="14"/>
      <c r="M18" s="14" t="str">
        <f>[2]各班课表!C18</f>
        <v>足球</v>
      </c>
      <c r="N18" s="14"/>
      <c r="O18" s="14"/>
      <c r="P18" s="14" t="str">
        <f>[2]各班课表!C75</f>
        <v>足球</v>
      </c>
      <c r="Q18" s="14"/>
      <c r="R18" s="14" t="str">
        <f>[2]各班课表!C115</f>
        <v>足球</v>
      </c>
      <c r="S18" s="14"/>
      <c r="T18" s="14"/>
      <c r="U18" s="14"/>
      <c r="V18" s="14"/>
      <c r="W18" s="14"/>
      <c r="X18" s="14"/>
      <c r="Y18" s="14"/>
      <c r="Z18" s="14"/>
      <c r="AA18" s="14" t="str">
        <f>[2]各班课表!D95</f>
        <v>足球</v>
      </c>
      <c r="AB18" s="14"/>
      <c r="AC18" s="14"/>
      <c r="AD18" s="14"/>
      <c r="AE18" s="14" t="str">
        <f>[2]各班课表!D174</f>
        <v>足球</v>
      </c>
      <c r="AF18" s="14"/>
      <c r="AG18" s="14"/>
      <c r="AH18" s="14"/>
      <c r="AI18" s="14"/>
      <c r="AJ18" s="14"/>
      <c r="AK18" s="14"/>
      <c r="AL18" s="14"/>
      <c r="AM18" s="14" t="str">
        <f>[2]各班课表!E135</f>
        <v>足球</v>
      </c>
      <c r="AN18" s="14"/>
      <c r="AO18" s="14"/>
      <c r="AP18" s="14"/>
      <c r="AQ18" s="14"/>
      <c r="AR18" s="14" t="str">
        <f>[2]各班课表!F37</f>
        <v>足球</v>
      </c>
      <c r="AS18" s="14" t="str">
        <f>[2]各班课表!F56</f>
        <v>足球</v>
      </c>
      <c r="AT18" s="14"/>
      <c r="AU18" s="14"/>
      <c r="AV18" s="14"/>
      <c r="AW18" s="14"/>
      <c r="AX18" s="14"/>
      <c r="AY18" s="14"/>
      <c r="AZ18" s="14"/>
    </row>
    <row r="19" ht="45" customHeight="1" spans="1:52">
      <c r="A19" s="15"/>
      <c r="B19" s="16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</row>
  </sheetData>
  <protectedRanges>
    <protectedRange sqref="C2:AZ5 C6:AS6 AU6:AZ6 C7:AZ9 C10:AD10 AF10:AZ10 C11:AZ11 C12:AC12 AE12:AG12 AJ12:AZ12 AH12 C13:AZ13 C14 E14:F14 H14 J14:L14 N14:Q14 S14:AZ14 C15:AZ17 C19:AZ19" name="区域1"/>
    <protectedRange sqref="AT6" name="区域1_1"/>
    <protectedRange sqref="AE10" name="区域1_2"/>
    <protectedRange sqref="AD12" name="区域1_3"/>
    <protectedRange sqref="AI12" name="区域1_4"/>
    <protectedRange sqref="D14" name="区域1_5"/>
    <protectedRange sqref="G14" name="区域1_6"/>
    <protectedRange sqref="I14" name="区域1_7"/>
    <protectedRange sqref="M14" name="区域1_8"/>
    <protectedRange sqref="R14" name="区域1_9"/>
    <protectedRange sqref="C18:L18 M18 N18:O18 P18 Q18 R18 S18:Z18 AB18:AZ18 AA18" name="区域1_10"/>
  </protectedRanges>
  <mergeCells count="17">
    <mergeCell ref="A1:AW1"/>
    <mergeCell ref="C2:L2"/>
    <mergeCell ref="M2:V2"/>
    <mergeCell ref="W2:AF2"/>
    <mergeCell ref="AG2:AP2"/>
    <mergeCell ref="AQ2:AZ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  <mergeCell ref="A2:B3"/>
  </mergeCells>
  <printOptions horizontalCentered="1" verticalCentered="1"/>
  <pageMargins left="0" right="0" top="0" bottom="0" header="0" footer="0"/>
  <pageSetup paperSize="9" scale="67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A6"/>
  <sheetViews>
    <sheetView workbookViewId="0">
      <selection activeCell="P8" sqref="P8"/>
    </sheetView>
  </sheetViews>
  <sheetFormatPr defaultColWidth="9" defaultRowHeight="14.25" outlineLevelRow="5"/>
  <cols>
    <col min="3" max="7" width="16.125" customWidth="1"/>
  </cols>
  <sheetData>
    <row r="4" ht="27" customHeight="1"/>
    <row r="5" ht="33" customHeight="1"/>
    <row r="6" ht="33" customHeight="1"/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>
    <arrUserId title="区域1" rangeCreator="" othersAccessPermission="edit"/>
    <arrUserId title="区域1_1" rangeCreator="" othersAccessPermission="edit"/>
    <arrUserId title="区域1_2" rangeCreator="" othersAccessPermission="edit"/>
    <arrUserId title="区域1_3" rangeCreator="" othersAccessPermission="edit"/>
    <arrUserId title="区域1_4" rangeCreator="" othersAccessPermission="edit"/>
    <arrUserId title="区域1_5" rangeCreator="" othersAccessPermission="edit"/>
    <arrUserId title="区域1_6" rangeCreator="" othersAccessPermission="edit"/>
    <arrUserId title="区域1_7" rangeCreator="" othersAccessPermission="edit"/>
    <arrUserId title="区域1_8" rangeCreator="" othersAccessPermission="edit"/>
    <arrUserId title="区域1_9" rangeCreator="" othersAccessPermission="edit"/>
    <arrUserId title="区域1_10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各班课表</vt:lpstr>
      <vt:lpstr>总功课表 (竖)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（风－O－暖 ）</cp:lastModifiedBy>
  <dcterms:created xsi:type="dcterms:W3CDTF">2001-12-31T08:29:00Z</dcterms:created>
  <cp:lastPrinted>2023-02-10T06:40:00Z</cp:lastPrinted>
  <dcterms:modified xsi:type="dcterms:W3CDTF">2024-09-12T03:47:35Z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19C6F2CDF1AF4EE18066FB393F8D68C3_13</vt:lpwstr>
  </property>
</Properties>
</file>