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05" activeTab="1"/>
  </bookViews>
  <sheets>
    <sheet name="各班课表" sheetId="1" r:id="rId1"/>
    <sheet name="总功课表 (竖)" sheetId="2" r:id="rId2"/>
  </sheets>
  <externalReferences>
    <externalReference r:id="rId4"/>
  </externalReferences>
  <definedNames>
    <definedName name="_xlnm.Print_Area" localSheetId="0">各班课表!$A$1:$F$199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<sst xmlns="http://schemas.openxmlformats.org/spreadsheetml/2006/main" count="1384" uniqueCount="128">
  <si>
    <t>二（1）班功课表</t>
  </si>
  <si>
    <t>李细香</t>
  </si>
  <si>
    <t>外班功课表</t>
  </si>
  <si>
    <t>星期一</t>
  </si>
  <si>
    <t>星期二</t>
  </si>
  <si>
    <t>星期三</t>
  </si>
  <si>
    <t>星期四</t>
  </si>
  <si>
    <t>星期五</t>
  </si>
  <si>
    <t>第一节</t>
  </si>
  <si>
    <t>梦想</t>
  </si>
  <si>
    <t>语文</t>
  </si>
  <si>
    <t>数学</t>
  </si>
  <si>
    <t>班会</t>
  </si>
  <si>
    <t>万丽珍</t>
  </si>
  <si>
    <t>饶思琪</t>
  </si>
  <si>
    <t>龚荣雪</t>
  </si>
  <si>
    <t>辅导</t>
  </si>
  <si>
    <t>道法</t>
  </si>
  <si>
    <t>第二节</t>
  </si>
  <si>
    <t>语文(写字)</t>
  </si>
  <si>
    <t>科学</t>
  </si>
  <si>
    <t>美术</t>
  </si>
  <si>
    <t>劳动</t>
  </si>
  <si>
    <t>红色13</t>
  </si>
  <si>
    <t>第三节</t>
  </si>
  <si>
    <t>体健(心育)</t>
  </si>
  <si>
    <t>趣数</t>
  </si>
  <si>
    <t>第四节</t>
  </si>
  <si>
    <t>音乐</t>
  </si>
  <si>
    <t>体健(足球)</t>
  </si>
  <si>
    <t>洪琪琪</t>
  </si>
  <si>
    <t>彭子宁</t>
  </si>
  <si>
    <t>胡朝辉</t>
  </si>
  <si>
    <t>托管</t>
  </si>
  <si>
    <t>道法(红文)</t>
  </si>
  <si>
    <t>第五节</t>
  </si>
  <si>
    <t>体健</t>
  </si>
  <si>
    <t>美术44</t>
  </si>
  <si>
    <t>体育14</t>
  </si>
  <si>
    <t>综合实践210</t>
  </si>
  <si>
    <t>第六节</t>
  </si>
  <si>
    <t>综合实践</t>
  </si>
  <si>
    <t>第七节</t>
  </si>
  <si>
    <t>第八节</t>
  </si>
  <si>
    <t>阅读</t>
  </si>
  <si>
    <t>跳绳</t>
  </si>
  <si>
    <t>硬笔书法</t>
  </si>
  <si>
    <t>唱歌</t>
  </si>
  <si>
    <t>经典诵读</t>
  </si>
  <si>
    <t>合计</t>
  </si>
  <si>
    <t>二（2）班功课表</t>
  </si>
  <si>
    <t>熊清珍</t>
  </si>
  <si>
    <t>杨淑华</t>
  </si>
  <si>
    <t>陈琴</t>
  </si>
  <si>
    <t>万美娜</t>
  </si>
  <si>
    <t>张娴</t>
  </si>
  <si>
    <t>美术13</t>
  </si>
  <si>
    <t>美术49</t>
  </si>
  <si>
    <t>三阶魔方</t>
  </si>
  <si>
    <t>二（3）班功课表</t>
  </si>
  <si>
    <t>刘芳</t>
  </si>
  <si>
    <t>刘娟娟</t>
  </si>
  <si>
    <t>邹燕</t>
  </si>
  <si>
    <t>曹甜甜</t>
  </si>
  <si>
    <t>道德23</t>
  </si>
  <si>
    <t>黄美琴</t>
  </si>
  <si>
    <t>美术48</t>
  </si>
  <si>
    <t>美术47</t>
  </si>
  <si>
    <t>跳棋</t>
  </si>
  <si>
    <t>剪纸49</t>
  </si>
  <si>
    <t>二（4）班功课表</t>
  </si>
  <si>
    <t>龚琳</t>
  </si>
  <si>
    <t>胡蓉</t>
  </si>
  <si>
    <t>胡伟青</t>
  </si>
  <si>
    <t>梦想54</t>
  </si>
  <si>
    <t>劳动14</t>
  </si>
  <si>
    <t>美术43</t>
  </si>
  <si>
    <t>蔡晓辉</t>
  </si>
  <si>
    <t>美文诵读</t>
  </si>
  <si>
    <t>故事会</t>
  </si>
  <si>
    <t>康晓云</t>
  </si>
  <si>
    <t>二（5）班功课表</t>
  </si>
  <si>
    <t>何梦瑶</t>
  </si>
  <si>
    <t>胡云珍</t>
  </si>
  <si>
    <t>万文华</t>
  </si>
  <si>
    <t>姚娜</t>
  </si>
  <si>
    <t>程雪云</t>
  </si>
  <si>
    <t>尹知玲</t>
  </si>
  <si>
    <t>黄孝军</t>
  </si>
  <si>
    <t>花样跳绳</t>
  </si>
  <si>
    <t>诵读</t>
  </si>
  <si>
    <t>课桌舞</t>
  </si>
  <si>
    <t>二（6）班功课表</t>
  </si>
  <si>
    <t>于勤林</t>
  </si>
  <si>
    <t>廖爱平</t>
  </si>
  <si>
    <t>易文玲</t>
  </si>
  <si>
    <t>五子棋</t>
  </si>
  <si>
    <t>吕燕</t>
  </si>
  <si>
    <t>二（7）班功课表</t>
  </si>
  <si>
    <t>李萌</t>
  </si>
  <si>
    <t>帅欣</t>
  </si>
  <si>
    <t>宋子波</t>
  </si>
  <si>
    <t>音乐律动</t>
  </si>
  <si>
    <t>书法</t>
  </si>
  <si>
    <t>二（8）班功课表</t>
  </si>
  <si>
    <t>景友慧</t>
  </si>
  <si>
    <t>郭艳香</t>
  </si>
  <si>
    <t>欧阳萍</t>
  </si>
  <si>
    <t>刘琦</t>
  </si>
  <si>
    <t>杨秀知</t>
  </si>
  <si>
    <t>叶桂春</t>
  </si>
  <si>
    <t>二（9）班功课表</t>
  </si>
  <si>
    <t>左姝琪</t>
  </si>
  <si>
    <t>曹小芳</t>
  </si>
  <si>
    <t>梦想53</t>
  </si>
  <si>
    <t>郭芬芬</t>
  </si>
  <si>
    <t>美术22</t>
  </si>
  <si>
    <t>道德44</t>
  </si>
  <si>
    <t>金繁凡</t>
  </si>
  <si>
    <t>程阳春</t>
  </si>
  <si>
    <t>二（10）班功课表</t>
  </si>
  <si>
    <t>张艳梅</t>
  </si>
  <si>
    <t>程淑欢</t>
  </si>
  <si>
    <t>周晴</t>
  </si>
  <si>
    <t>体能训练</t>
  </si>
  <si>
    <r>
      <rPr>
        <sz val="20"/>
        <rFont val="宋体"/>
        <charset val="134"/>
      </rPr>
      <t>二</t>
    </r>
    <r>
      <rPr>
        <u/>
        <sz val="20"/>
        <rFont val="宋体"/>
        <charset val="134"/>
      </rPr>
      <t xml:space="preserve"> 年级总功课表  </t>
    </r>
    <r>
      <rPr>
        <sz val="20"/>
        <rFont val="宋体"/>
        <charset val="134"/>
      </rPr>
      <t xml:space="preserve">   202409</t>
    </r>
  </si>
  <si>
    <t>上
午</t>
  </si>
  <si>
    <t>下
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</si>
</sst>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20"/>
      <name val="宋体"/>
      <charset val="134"/>
    </font>
    <font>
      <u/>
      <sz val="20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2"/>
      <color rgb="FFFF0000"/>
      <name val="宋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sz val="12"/>
      <name val="华文楷体"/>
      <charset val="134"/>
    </font>
    <font>
      <b/>
      <sz val="16"/>
      <color rgb="FFFF0000"/>
      <name val="宋体"/>
      <charset val="134"/>
    </font>
    <font>
      <b/>
      <sz val="12"/>
      <color rgb="FFFF0000"/>
      <name val="宋体"/>
      <charset val="134"/>
    </font>
    <font>
      <sz val="10"/>
      <color rgb="FFFF0000"/>
      <name val="楷体"/>
      <charset val="134"/>
    </font>
    <font>
      <sz val="12"/>
      <color rgb="FFFF0000"/>
      <name val="华文楷体"/>
      <charset val="134"/>
    </font>
    <font>
      <sz val="12"/>
      <color rgb="FFFF0000"/>
      <name val="楷体"/>
      <charset val="134"/>
    </font>
    <font>
      <b/>
      <sz val="11"/>
      <color rgb="FFFF0000"/>
      <name val="宋体"/>
      <charset val="134"/>
    </font>
    <font>
      <b/>
      <sz val="11"/>
      <name val="宋体"/>
      <charset val="134"/>
    </font>
    <font>
      <sz val="10"/>
      <color rgb="FFFF0000"/>
      <name val="华文楷体"/>
      <charset val="134"/>
    </font>
    <font>
      <sz val="12"/>
      <name val="楷体"/>
      <charset val="134"/>
    </font>
    <font>
      <b/>
      <sz val="18"/>
      <color rgb="FFFF0000"/>
      <name val="宋体"/>
      <charset val="134"/>
    </font>
    <font>
      <sz val="10"/>
      <name val="华文楷体"/>
      <charset val="134"/>
    </font>
    <font>
      <b/>
      <sz val="14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4" borderId="20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5" borderId="23" applyNumberFormat="0" applyAlignment="0" applyProtection="0">
      <alignment vertical="center"/>
    </xf>
    <xf numFmtId="0" fontId="35" fillId="6" borderId="24" applyNumberFormat="0" applyAlignment="0" applyProtection="0">
      <alignment vertical="center"/>
    </xf>
    <xf numFmtId="0" fontId="36" fillId="6" borderId="23" applyNumberFormat="0" applyAlignment="0" applyProtection="0">
      <alignment vertical="center"/>
    </xf>
    <xf numFmtId="0" fontId="37" fillId="7" borderId="25" applyNumberFormat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7">
    <xf numFmtId="0" fontId="0" fillId="0" borderId="0" xfId="0">
      <alignment vertical="center"/>
    </xf>
    <xf numFmtId="0" fontId="1" fillId="0" borderId="0" xfId="0" applyFont="1" applyAlignment="1">
      <alignment horizontal="center" vertical="center" textRotation="255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textRotation="255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textRotation="255" shrinkToFit="1" readingOrder="1"/>
    </xf>
    <xf numFmtId="0" fontId="2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>
      <alignment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53" applyFont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 wrapText="1"/>
    </xf>
    <xf numFmtId="0" fontId="16" fillId="0" borderId="3" xfId="53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3" xfId="0" applyFont="1" applyFill="1" applyBorder="1">
      <alignment vertical="center"/>
    </xf>
    <xf numFmtId="0" fontId="14" fillId="0" borderId="8" xfId="0" applyFont="1" applyFill="1" applyBorder="1" applyAlignment="1">
      <alignment horizontal="center" vertical="center" wrapText="1"/>
    </xf>
    <xf numFmtId="0" fontId="9" fillId="0" borderId="3" xfId="0" applyFont="1" applyFill="1" applyBorder="1">
      <alignment vertical="center"/>
    </xf>
    <xf numFmtId="0" fontId="9" fillId="0" borderId="3" xfId="0" applyFont="1" applyFill="1" applyBorder="1" applyAlignment="1">
      <alignment horizontal="center" vertical="center" wrapText="1"/>
    </xf>
    <xf numFmtId="0" fontId="12" fillId="0" borderId="3" xfId="53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9" fillId="0" borderId="3" xfId="51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left" vertical="center" wrapText="1"/>
    </xf>
    <xf numFmtId="0" fontId="9" fillId="0" borderId="3" xfId="52" applyFont="1" applyBorder="1" applyAlignment="1">
      <alignment horizontal="center" vertical="center"/>
    </xf>
    <xf numFmtId="0" fontId="9" fillId="0" borderId="12" xfId="0" applyFont="1" applyFill="1" applyBorder="1" applyAlignment="1">
      <alignment horizontal="left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17" fillId="0" borderId="3" xfId="53" applyFont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0" fillId="0" borderId="3" xfId="68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16" fillId="0" borderId="3" xfId="53" applyFont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0" fillId="0" borderId="3" xfId="72" applyFont="1" applyFill="1" applyBorder="1" applyAlignment="1">
      <alignment horizontal="center" vertical="center"/>
    </xf>
    <xf numFmtId="0" fontId="24" fillId="2" borderId="3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0" fontId="9" fillId="0" borderId="3" xfId="55" applyFont="1" applyBorder="1" applyAlignment="1">
      <alignment horizontal="center" vertical="center"/>
    </xf>
    <xf numFmtId="0" fontId="0" fillId="0" borderId="3" xfId="50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12" xfId="51"/>
    <cellStyle name="常规 13" xfId="52"/>
    <cellStyle name="常规 14" xfId="53"/>
    <cellStyle name="常规 16" xfId="54"/>
    <cellStyle name="常规 18" xfId="55"/>
    <cellStyle name="常规 2" xfId="56"/>
    <cellStyle name="常规 2 2" xfId="57"/>
    <cellStyle name="常规 2 2 2" xfId="58"/>
    <cellStyle name="常规 2 3" xfId="59"/>
    <cellStyle name="常规 2 4" xfId="60"/>
    <cellStyle name="常规 3" xfId="61"/>
    <cellStyle name="常规 3 2" xfId="62"/>
    <cellStyle name="常规 3 3" xfId="63"/>
    <cellStyle name="常规 4" xfId="64"/>
    <cellStyle name="常规 4 2" xfId="65"/>
    <cellStyle name="常规 5" xfId="66"/>
    <cellStyle name="常规 5 2" xfId="67"/>
    <cellStyle name="常规 6" xfId="68"/>
    <cellStyle name="常规 6 2" xfId="69"/>
    <cellStyle name="常规 7" xfId="70"/>
    <cellStyle name="常规 8" xfId="71"/>
    <cellStyle name="常规 9" xfId="7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45591</xdr:colOff>
      <xdr:row>1</xdr:row>
      <xdr:rowOff>24928</xdr:rowOff>
    </xdr:from>
    <xdr:to>
      <xdr:col>1</xdr:col>
      <xdr:colOff>0</xdr:colOff>
      <xdr:row>1</xdr:row>
      <xdr:rowOff>240312</xdr:rowOff>
    </xdr:to>
    <xdr:cxnSp>
      <xdr:nvCxnSpPr>
        <xdr:cNvPr id="2" name="line"/>
        <xdr:cNvCxnSpPr/>
      </xdr:nvCxnSpPr>
      <xdr:spPr>
        <a:xfrm>
          <a:off x="45085" y="367665"/>
          <a:ext cx="774065" cy="21526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  <xdr:twoCellAnchor>
    <xdr:from>
      <xdr:col>0</xdr:col>
      <xdr:colOff>30394</xdr:colOff>
      <xdr:row>1</xdr:row>
      <xdr:rowOff>24928</xdr:rowOff>
    </xdr:from>
    <xdr:to>
      <xdr:col>0</xdr:col>
      <xdr:colOff>555895</xdr:colOff>
      <xdr:row>3</xdr:row>
      <xdr:rowOff>0</xdr:rowOff>
    </xdr:to>
    <xdr:cxnSp>
      <xdr:nvCxnSpPr>
        <xdr:cNvPr id="3" name="line"/>
        <xdr:cNvCxnSpPr/>
      </xdr:nvCxnSpPr>
      <xdr:spPr>
        <a:xfrm>
          <a:off x="29845" y="367665"/>
          <a:ext cx="525780" cy="43053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  <xdr:twoCellAnchor>
    <xdr:from>
      <xdr:col>0</xdr:col>
      <xdr:colOff>431118</xdr:colOff>
      <xdr:row>0</xdr:row>
      <xdr:rowOff>379809</xdr:rowOff>
    </xdr:from>
    <xdr:to>
      <xdr:col>1</xdr:col>
      <xdr:colOff>59988</xdr:colOff>
      <xdr:row>1</xdr:row>
      <xdr:rowOff>113674</xdr:rowOff>
    </xdr:to>
    <xdr:sp>
      <xdr:nvSpPr>
        <xdr:cNvPr id="4" name=" "/>
        <xdr:cNvSpPr txBox="1"/>
      </xdr:nvSpPr>
      <xdr:spPr>
        <a:xfrm>
          <a:off x="430530" y="342900"/>
          <a:ext cx="448310" cy="1136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星期</a:t>
          </a:r>
          <a:endParaRPr lang="en-US" altLang="zh-CN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329538</xdr:colOff>
      <xdr:row>1</xdr:row>
      <xdr:rowOff>202421</xdr:rowOff>
    </xdr:from>
    <xdr:to>
      <xdr:col>0</xdr:col>
      <xdr:colOff>756657</xdr:colOff>
      <xdr:row>2</xdr:row>
      <xdr:rowOff>88292</xdr:rowOff>
    </xdr:to>
    <xdr:sp>
      <xdr:nvSpPr>
        <xdr:cNvPr id="5" name=" "/>
        <xdr:cNvSpPr txBox="1"/>
      </xdr:nvSpPr>
      <xdr:spPr>
        <a:xfrm>
          <a:off x="328930" y="544830"/>
          <a:ext cx="427355" cy="1416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科目</a:t>
          </a:r>
          <a:endParaRPr lang="en-US" altLang="zh-CN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24795</xdr:colOff>
      <xdr:row>1</xdr:row>
      <xdr:rowOff>151566</xdr:rowOff>
    </xdr:from>
    <xdr:to>
      <xdr:col>0</xdr:col>
      <xdr:colOff>315140</xdr:colOff>
      <xdr:row>3</xdr:row>
      <xdr:rowOff>62507</xdr:rowOff>
    </xdr:to>
    <xdr:sp>
      <xdr:nvSpPr>
        <xdr:cNvPr id="6" name=" "/>
        <xdr:cNvSpPr txBox="1"/>
      </xdr:nvSpPr>
      <xdr:spPr>
        <a:xfrm>
          <a:off x="24765" y="494030"/>
          <a:ext cx="290195" cy="3663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节次</a:t>
          </a:r>
          <a:endParaRPr lang="en-US" altLang="zh-CN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45591</xdr:colOff>
      <xdr:row>21</xdr:row>
      <xdr:rowOff>0</xdr:rowOff>
    </xdr:from>
    <xdr:to>
      <xdr:col>1</xdr:col>
      <xdr:colOff>0</xdr:colOff>
      <xdr:row>22</xdr:row>
      <xdr:rowOff>0</xdr:rowOff>
    </xdr:to>
    <xdr:cxnSp>
      <xdr:nvCxnSpPr>
        <xdr:cNvPr id="7" name="line"/>
        <xdr:cNvCxnSpPr/>
      </xdr:nvCxnSpPr>
      <xdr:spPr>
        <a:xfrm>
          <a:off x="45085" y="5353685"/>
          <a:ext cx="774065" cy="28575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  <xdr:twoCellAnchor>
    <xdr:from>
      <xdr:col>0</xdr:col>
      <xdr:colOff>30394</xdr:colOff>
      <xdr:row>21</xdr:row>
      <xdr:rowOff>0</xdr:rowOff>
    </xdr:from>
    <xdr:to>
      <xdr:col>0</xdr:col>
      <xdr:colOff>555895</xdr:colOff>
      <xdr:row>23</xdr:row>
      <xdr:rowOff>0</xdr:rowOff>
    </xdr:to>
    <xdr:cxnSp>
      <xdr:nvCxnSpPr>
        <xdr:cNvPr id="8" name="line"/>
        <xdr:cNvCxnSpPr/>
      </xdr:nvCxnSpPr>
      <xdr:spPr>
        <a:xfrm>
          <a:off x="29845" y="5353685"/>
          <a:ext cx="525780" cy="46672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  <xdr:twoCellAnchor>
    <xdr:from>
      <xdr:col>0</xdr:col>
      <xdr:colOff>431118</xdr:colOff>
      <xdr:row>21</xdr:row>
      <xdr:rowOff>0</xdr:rowOff>
    </xdr:from>
    <xdr:to>
      <xdr:col>1</xdr:col>
      <xdr:colOff>67987</xdr:colOff>
      <xdr:row>21</xdr:row>
      <xdr:rowOff>203150</xdr:rowOff>
    </xdr:to>
    <xdr:sp>
      <xdr:nvSpPr>
        <xdr:cNvPr id="9" name=" "/>
        <xdr:cNvSpPr txBox="1"/>
      </xdr:nvSpPr>
      <xdr:spPr>
        <a:xfrm>
          <a:off x="430530" y="5353685"/>
          <a:ext cx="456565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星期</a:t>
          </a:r>
          <a:endParaRPr lang="en-US" altLang="zh-CN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329538</xdr:colOff>
      <xdr:row>21</xdr:row>
      <xdr:rowOff>164083</xdr:rowOff>
    </xdr:from>
    <xdr:to>
      <xdr:col>0</xdr:col>
      <xdr:colOff>756657</xdr:colOff>
      <xdr:row>22</xdr:row>
      <xdr:rowOff>101091</xdr:rowOff>
    </xdr:to>
    <xdr:sp>
      <xdr:nvSpPr>
        <xdr:cNvPr id="10" name=" "/>
        <xdr:cNvSpPr txBox="1"/>
      </xdr:nvSpPr>
      <xdr:spPr>
        <a:xfrm>
          <a:off x="328930" y="5517515"/>
          <a:ext cx="427355" cy="2228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科目</a:t>
          </a:r>
          <a:endParaRPr lang="en-US" altLang="zh-CN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24795</xdr:colOff>
      <xdr:row>21</xdr:row>
      <xdr:rowOff>126131</xdr:rowOff>
    </xdr:from>
    <xdr:to>
      <xdr:col>0</xdr:col>
      <xdr:colOff>315140</xdr:colOff>
      <xdr:row>23</xdr:row>
      <xdr:rowOff>50229</xdr:rowOff>
    </xdr:to>
    <xdr:sp>
      <xdr:nvSpPr>
        <xdr:cNvPr id="11" name=" "/>
        <xdr:cNvSpPr txBox="1"/>
      </xdr:nvSpPr>
      <xdr:spPr>
        <a:xfrm>
          <a:off x="24765" y="5479415"/>
          <a:ext cx="290195" cy="3911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节次</a:t>
          </a:r>
          <a:endParaRPr lang="en-US" altLang="zh-CN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45591</xdr:colOff>
      <xdr:row>81</xdr:row>
      <xdr:rowOff>25114</xdr:rowOff>
    </xdr:from>
    <xdr:to>
      <xdr:col>1</xdr:col>
      <xdr:colOff>0</xdr:colOff>
      <xdr:row>82</xdr:row>
      <xdr:rowOff>0</xdr:rowOff>
    </xdr:to>
    <xdr:cxnSp>
      <xdr:nvCxnSpPr>
        <xdr:cNvPr id="12" name="line"/>
        <xdr:cNvCxnSpPr/>
      </xdr:nvCxnSpPr>
      <xdr:spPr>
        <a:xfrm>
          <a:off x="45085" y="19514820"/>
          <a:ext cx="774065" cy="21336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  <xdr:twoCellAnchor>
    <xdr:from>
      <xdr:col>0</xdr:col>
      <xdr:colOff>30394</xdr:colOff>
      <xdr:row>81</xdr:row>
      <xdr:rowOff>25114</xdr:rowOff>
    </xdr:from>
    <xdr:to>
      <xdr:col>0</xdr:col>
      <xdr:colOff>555895</xdr:colOff>
      <xdr:row>83</xdr:row>
      <xdr:rowOff>0</xdr:rowOff>
    </xdr:to>
    <xdr:cxnSp>
      <xdr:nvCxnSpPr>
        <xdr:cNvPr id="13" name="line"/>
        <xdr:cNvCxnSpPr/>
      </xdr:nvCxnSpPr>
      <xdr:spPr>
        <a:xfrm>
          <a:off x="29845" y="19514820"/>
          <a:ext cx="525780" cy="3943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  <xdr:twoCellAnchor>
    <xdr:from>
      <xdr:col>0</xdr:col>
      <xdr:colOff>431118</xdr:colOff>
      <xdr:row>81</xdr:row>
      <xdr:rowOff>0</xdr:rowOff>
    </xdr:from>
    <xdr:to>
      <xdr:col>1</xdr:col>
      <xdr:colOff>59988</xdr:colOff>
      <xdr:row>83</xdr:row>
      <xdr:rowOff>203150</xdr:rowOff>
    </xdr:to>
    <xdr:sp>
      <xdr:nvSpPr>
        <xdr:cNvPr id="14" name=" "/>
        <xdr:cNvSpPr txBox="1"/>
      </xdr:nvSpPr>
      <xdr:spPr>
        <a:xfrm>
          <a:off x="430530" y="19490055"/>
          <a:ext cx="448310" cy="6216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星期</a:t>
          </a:r>
          <a:endParaRPr lang="en-US" altLang="zh-CN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329538</xdr:colOff>
      <xdr:row>81</xdr:row>
      <xdr:rowOff>215800</xdr:rowOff>
    </xdr:from>
    <xdr:to>
      <xdr:col>0</xdr:col>
      <xdr:colOff>756657</xdr:colOff>
      <xdr:row>82</xdr:row>
      <xdr:rowOff>126541</xdr:rowOff>
    </xdr:to>
    <xdr:sp>
      <xdr:nvSpPr>
        <xdr:cNvPr id="15" name=" "/>
        <xdr:cNvSpPr txBox="1"/>
      </xdr:nvSpPr>
      <xdr:spPr>
        <a:xfrm>
          <a:off x="328930" y="19705320"/>
          <a:ext cx="427355" cy="1492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科目</a:t>
          </a:r>
          <a:endParaRPr lang="en-US" altLang="zh-CN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24795</xdr:colOff>
      <xdr:row>81</xdr:row>
      <xdr:rowOff>164641</xdr:rowOff>
    </xdr:from>
    <xdr:to>
      <xdr:col>0</xdr:col>
      <xdr:colOff>315140</xdr:colOff>
      <xdr:row>83</xdr:row>
      <xdr:rowOff>101575</xdr:rowOff>
    </xdr:to>
    <xdr:sp>
      <xdr:nvSpPr>
        <xdr:cNvPr id="16" name=" "/>
        <xdr:cNvSpPr txBox="1"/>
      </xdr:nvSpPr>
      <xdr:spPr>
        <a:xfrm>
          <a:off x="24765" y="19654520"/>
          <a:ext cx="290195" cy="355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节次</a:t>
          </a:r>
          <a:endParaRPr lang="en-US" altLang="zh-CN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45591</xdr:colOff>
      <xdr:row>101</xdr:row>
      <xdr:rowOff>0</xdr:rowOff>
    </xdr:from>
    <xdr:to>
      <xdr:col>1</xdr:col>
      <xdr:colOff>0</xdr:colOff>
      <xdr:row>102</xdr:row>
      <xdr:rowOff>0</xdr:rowOff>
    </xdr:to>
    <xdr:cxnSp>
      <xdr:nvCxnSpPr>
        <xdr:cNvPr id="17" name="line"/>
        <xdr:cNvCxnSpPr/>
      </xdr:nvCxnSpPr>
      <xdr:spPr>
        <a:xfrm>
          <a:off x="45085" y="24271605"/>
          <a:ext cx="774065" cy="23812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  <xdr:twoCellAnchor>
    <xdr:from>
      <xdr:col>0</xdr:col>
      <xdr:colOff>30394</xdr:colOff>
      <xdr:row>101</xdr:row>
      <xdr:rowOff>0</xdr:rowOff>
    </xdr:from>
    <xdr:to>
      <xdr:col>0</xdr:col>
      <xdr:colOff>555895</xdr:colOff>
      <xdr:row>103</xdr:row>
      <xdr:rowOff>0</xdr:rowOff>
    </xdr:to>
    <xdr:cxnSp>
      <xdr:nvCxnSpPr>
        <xdr:cNvPr id="18" name="line"/>
        <xdr:cNvCxnSpPr/>
      </xdr:nvCxnSpPr>
      <xdr:spPr>
        <a:xfrm>
          <a:off x="29845" y="24271605"/>
          <a:ext cx="525780" cy="41910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  <xdr:twoCellAnchor>
    <xdr:from>
      <xdr:col>0</xdr:col>
      <xdr:colOff>431118</xdr:colOff>
      <xdr:row>101</xdr:row>
      <xdr:rowOff>0</xdr:rowOff>
    </xdr:from>
    <xdr:to>
      <xdr:col>1</xdr:col>
      <xdr:colOff>67987</xdr:colOff>
      <xdr:row>101</xdr:row>
      <xdr:rowOff>202778</xdr:rowOff>
    </xdr:to>
    <xdr:sp>
      <xdr:nvSpPr>
        <xdr:cNvPr id="19" name=" "/>
        <xdr:cNvSpPr txBox="1"/>
      </xdr:nvSpPr>
      <xdr:spPr>
        <a:xfrm>
          <a:off x="430530" y="24271605"/>
          <a:ext cx="456565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星期</a:t>
          </a:r>
          <a:endParaRPr lang="en-US" altLang="zh-CN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329538</xdr:colOff>
      <xdr:row>101</xdr:row>
      <xdr:rowOff>177663</xdr:rowOff>
    </xdr:from>
    <xdr:to>
      <xdr:col>0</xdr:col>
      <xdr:colOff>756657</xdr:colOff>
      <xdr:row>102</xdr:row>
      <xdr:rowOff>139265</xdr:rowOff>
    </xdr:to>
    <xdr:sp>
      <xdr:nvSpPr>
        <xdr:cNvPr id="20" name=" "/>
        <xdr:cNvSpPr txBox="1"/>
      </xdr:nvSpPr>
      <xdr:spPr>
        <a:xfrm>
          <a:off x="328930" y="24448770"/>
          <a:ext cx="427355" cy="2000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科目</a:t>
          </a:r>
          <a:endParaRPr lang="en-US" altLang="zh-CN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24795</xdr:colOff>
      <xdr:row>101</xdr:row>
      <xdr:rowOff>126503</xdr:rowOff>
    </xdr:from>
    <xdr:to>
      <xdr:col>0</xdr:col>
      <xdr:colOff>315140</xdr:colOff>
      <xdr:row>103</xdr:row>
      <xdr:rowOff>101575</xdr:rowOff>
    </xdr:to>
    <xdr:sp>
      <xdr:nvSpPr>
        <xdr:cNvPr id="21" name=" "/>
        <xdr:cNvSpPr txBox="1"/>
      </xdr:nvSpPr>
      <xdr:spPr>
        <a:xfrm>
          <a:off x="24765" y="24397970"/>
          <a:ext cx="290195" cy="393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节次</a:t>
          </a:r>
          <a:endParaRPr lang="en-US" altLang="zh-CN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45591</xdr:colOff>
      <xdr:row>121</xdr:row>
      <xdr:rowOff>25114</xdr:rowOff>
    </xdr:from>
    <xdr:to>
      <xdr:col>1</xdr:col>
      <xdr:colOff>0</xdr:colOff>
      <xdr:row>122</xdr:row>
      <xdr:rowOff>0</xdr:rowOff>
    </xdr:to>
    <xdr:cxnSp>
      <xdr:nvCxnSpPr>
        <xdr:cNvPr id="22" name="line"/>
        <xdr:cNvCxnSpPr/>
      </xdr:nvCxnSpPr>
      <xdr:spPr>
        <a:xfrm>
          <a:off x="45085" y="28973145"/>
          <a:ext cx="774065" cy="21336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  <xdr:twoCellAnchor>
    <xdr:from>
      <xdr:col>0</xdr:col>
      <xdr:colOff>30394</xdr:colOff>
      <xdr:row>121</xdr:row>
      <xdr:rowOff>25114</xdr:rowOff>
    </xdr:from>
    <xdr:to>
      <xdr:col>0</xdr:col>
      <xdr:colOff>555895</xdr:colOff>
      <xdr:row>123</xdr:row>
      <xdr:rowOff>0</xdr:rowOff>
    </xdr:to>
    <xdr:cxnSp>
      <xdr:nvCxnSpPr>
        <xdr:cNvPr id="23" name="line"/>
        <xdr:cNvCxnSpPr/>
      </xdr:nvCxnSpPr>
      <xdr:spPr>
        <a:xfrm>
          <a:off x="29845" y="28973145"/>
          <a:ext cx="525780" cy="3943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  <xdr:twoCellAnchor>
    <xdr:from>
      <xdr:col>0</xdr:col>
      <xdr:colOff>431118</xdr:colOff>
      <xdr:row>121</xdr:row>
      <xdr:rowOff>0</xdr:rowOff>
    </xdr:from>
    <xdr:to>
      <xdr:col>1</xdr:col>
      <xdr:colOff>59988</xdr:colOff>
      <xdr:row>123</xdr:row>
      <xdr:rowOff>203150</xdr:rowOff>
    </xdr:to>
    <xdr:sp>
      <xdr:nvSpPr>
        <xdr:cNvPr id="24" name=" "/>
        <xdr:cNvSpPr txBox="1"/>
      </xdr:nvSpPr>
      <xdr:spPr>
        <a:xfrm>
          <a:off x="430530" y="28948380"/>
          <a:ext cx="448310" cy="6216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星期</a:t>
          </a:r>
          <a:endParaRPr lang="en-US" altLang="zh-CN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329538</xdr:colOff>
      <xdr:row>121</xdr:row>
      <xdr:rowOff>215800</xdr:rowOff>
    </xdr:from>
    <xdr:to>
      <xdr:col>0</xdr:col>
      <xdr:colOff>756657</xdr:colOff>
      <xdr:row>122</xdr:row>
      <xdr:rowOff>113816</xdr:rowOff>
    </xdr:to>
    <xdr:sp>
      <xdr:nvSpPr>
        <xdr:cNvPr id="25" name=" "/>
        <xdr:cNvSpPr txBox="1"/>
      </xdr:nvSpPr>
      <xdr:spPr>
        <a:xfrm>
          <a:off x="328930" y="29163645"/>
          <a:ext cx="427355" cy="136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科目</a:t>
          </a:r>
          <a:endParaRPr lang="en-US" altLang="zh-CN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24795</xdr:colOff>
      <xdr:row>121</xdr:row>
      <xdr:rowOff>164641</xdr:rowOff>
    </xdr:from>
    <xdr:to>
      <xdr:col>0</xdr:col>
      <xdr:colOff>315140</xdr:colOff>
      <xdr:row>123</xdr:row>
      <xdr:rowOff>101575</xdr:rowOff>
    </xdr:to>
    <xdr:sp>
      <xdr:nvSpPr>
        <xdr:cNvPr id="26" name=" "/>
        <xdr:cNvSpPr txBox="1"/>
      </xdr:nvSpPr>
      <xdr:spPr>
        <a:xfrm>
          <a:off x="24765" y="29112845"/>
          <a:ext cx="290195" cy="355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节次</a:t>
          </a:r>
          <a:endParaRPr lang="en-US" altLang="zh-CN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45591</xdr:colOff>
      <xdr:row>41</xdr:row>
      <xdr:rowOff>0</xdr:rowOff>
    </xdr:from>
    <xdr:to>
      <xdr:col>1</xdr:col>
      <xdr:colOff>0</xdr:colOff>
      <xdr:row>42</xdr:row>
      <xdr:rowOff>0</xdr:rowOff>
    </xdr:to>
    <xdr:cxnSp>
      <xdr:nvCxnSpPr>
        <xdr:cNvPr id="27" name="line"/>
        <xdr:cNvCxnSpPr/>
      </xdr:nvCxnSpPr>
      <xdr:spPr>
        <a:xfrm>
          <a:off x="45085" y="10035540"/>
          <a:ext cx="774065" cy="23812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  <xdr:twoCellAnchor>
    <xdr:from>
      <xdr:col>0</xdr:col>
      <xdr:colOff>30394</xdr:colOff>
      <xdr:row>41</xdr:row>
      <xdr:rowOff>0</xdr:rowOff>
    </xdr:from>
    <xdr:to>
      <xdr:col>0</xdr:col>
      <xdr:colOff>555895</xdr:colOff>
      <xdr:row>43</xdr:row>
      <xdr:rowOff>0</xdr:rowOff>
    </xdr:to>
    <xdr:cxnSp>
      <xdr:nvCxnSpPr>
        <xdr:cNvPr id="28" name="line"/>
        <xdr:cNvCxnSpPr/>
      </xdr:nvCxnSpPr>
      <xdr:spPr>
        <a:xfrm>
          <a:off x="29845" y="10035540"/>
          <a:ext cx="525780" cy="41910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  <xdr:twoCellAnchor>
    <xdr:from>
      <xdr:col>0</xdr:col>
      <xdr:colOff>431118</xdr:colOff>
      <xdr:row>41</xdr:row>
      <xdr:rowOff>0</xdr:rowOff>
    </xdr:from>
    <xdr:to>
      <xdr:col>1</xdr:col>
      <xdr:colOff>67987</xdr:colOff>
      <xdr:row>41</xdr:row>
      <xdr:rowOff>202778</xdr:rowOff>
    </xdr:to>
    <xdr:sp>
      <xdr:nvSpPr>
        <xdr:cNvPr id="29" name=" "/>
        <xdr:cNvSpPr txBox="1"/>
      </xdr:nvSpPr>
      <xdr:spPr>
        <a:xfrm>
          <a:off x="430530" y="10035540"/>
          <a:ext cx="456565" cy="202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星期</a:t>
          </a:r>
          <a:endParaRPr lang="en-US" altLang="zh-CN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329538</xdr:colOff>
      <xdr:row>41</xdr:row>
      <xdr:rowOff>177663</xdr:rowOff>
    </xdr:from>
    <xdr:to>
      <xdr:col>0</xdr:col>
      <xdr:colOff>756657</xdr:colOff>
      <xdr:row>42</xdr:row>
      <xdr:rowOff>151990</xdr:rowOff>
    </xdr:to>
    <xdr:sp>
      <xdr:nvSpPr>
        <xdr:cNvPr id="30" name=" "/>
        <xdr:cNvSpPr txBox="1"/>
      </xdr:nvSpPr>
      <xdr:spPr>
        <a:xfrm>
          <a:off x="328930" y="10212705"/>
          <a:ext cx="427355" cy="2127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科目</a:t>
          </a:r>
          <a:endParaRPr lang="en-US" altLang="zh-CN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24795</xdr:colOff>
      <xdr:row>41</xdr:row>
      <xdr:rowOff>126503</xdr:rowOff>
    </xdr:from>
    <xdr:to>
      <xdr:col>0</xdr:col>
      <xdr:colOff>315140</xdr:colOff>
      <xdr:row>43</xdr:row>
      <xdr:rowOff>101575</xdr:rowOff>
    </xdr:to>
    <xdr:sp>
      <xdr:nvSpPr>
        <xdr:cNvPr id="31" name=" "/>
        <xdr:cNvSpPr txBox="1"/>
      </xdr:nvSpPr>
      <xdr:spPr>
        <a:xfrm>
          <a:off x="24765" y="10161905"/>
          <a:ext cx="290195" cy="393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节次</a:t>
          </a:r>
          <a:endParaRPr lang="en-US" altLang="zh-CN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45591</xdr:colOff>
      <xdr:row>61</xdr:row>
      <xdr:rowOff>0</xdr:rowOff>
    </xdr:from>
    <xdr:to>
      <xdr:col>1</xdr:col>
      <xdr:colOff>0</xdr:colOff>
      <xdr:row>62</xdr:row>
      <xdr:rowOff>0</xdr:rowOff>
    </xdr:to>
    <xdr:cxnSp>
      <xdr:nvCxnSpPr>
        <xdr:cNvPr id="32" name="line"/>
        <xdr:cNvCxnSpPr/>
      </xdr:nvCxnSpPr>
      <xdr:spPr>
        <a:xfrm>
          <a:off x="45085" y="14779625"/>
          <a:ext cx="774065" cy="23812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  <xdr:twoCellAnchor>
    <xdr:from>
      <xdr:col>0</xdr:col>
      <xdr:colOff>30394</xdr:colOff>
      <xdr:row>61</xdr:row>
      <xdr:rowOff>0</xdr:rowOff>
    </xdr:from>
    <xdr:to>
      <xdr:col>0</xdr:col>
      <xdr:colOff>555895</xdr:colOff>
      <xdr:row>63</xdr:row>
      <xdr:rowOff>0</xdr:rowOff>
    </xdr:to>
    <xdr:cxnSp>
      <xdr:nvCxnSpPr>
        <xdr:cNvPr id="33" name="line"/>
        <xdr:cNvCxnSpPr/>
      </xdr:nvCxnSpPr>
      <xdr:spPr>
        <a:xfrm>
          <a:off x="29845" y="14779625"/>
          <a:ext cx="525780" cy="41910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  <xdr:twoCellAnchor>
    <xdr:from>
      <xdr:col>0</xdr:col>
      <xdr:colOff>431118</xdr:colOff>
      <xdr:row>61</xdr:row>
      <xdr:rowOff>0</xdr:rowOff>
    </xdr:from>
    <xdr:to>
      <xdr:col>1</xdr:col>
      <xdr:colOff>67987</xdr:colOff>
      <xdr:row>61</xdr:row>
      <xdr:rowOff>189755</xdr:rowOff>
    </xdr:to>
    <xdr:sp>
      <xdr:nvSpPr>
        <xdr:cNvPr id="34" name=" "/>
        <xdr:cNvSpPr txBox="1"/>
      </xdr:nvSpPr>
      <xdr:spPr>
        <a:xfrm>
          <a:off x="430530" y="14779625"/>
          <a:ext cx="456565" cy="1892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星期</a:t>
          </a:r>
          <a:endParaRPr lang="en-US" altLang="zh-CN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329538</xdr:colOff>
      <xdr:row>61</xdr:row>
      <xdr:rowOff>177663</xdr:rowOff>
    </xdr:from>
    <xdr:to>
      <xdr:col>0</xdr:col>
      <xdr:colOff>756657</xdr:colOff>
      <xdr:row>62</xdr:row>
      <xdr:rowOff>151990</xdr:rowOff>
    </xdr:to>
    <xdr:sp>
      <xdr:nvSpPr>
        <xdr:cNvPr id="35" name=" "/>
        <xdr:cNvSpPr txBox="1"/>
      </xdr:nvSpPr>
      <xdr:spPr>
        <a:xfrm>
          <a:off x="328930" y="14956790"/>
          <a:ext cx="427355" cy="2127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科目</a:t>
          </a:r>
          <a:endParaRPr lang="en-US" altLang="zh-CN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24795</xdr:colOff>
      <xdr:row>61</xdr:row>
      <xdr:rowOff>126503</xdr:rowOff>
    </xdr:from>
    <xdr:to>
      <xdr:col>0</xdr:col>
      <xdr:colOff>315140</xdr:colOff>
      <xdr:row>63</xdr:row>
      <xdr:rowOff>101575</xdr:rowOff>
    </xdr:to>
    <xdr:sp>
      <xdr:nvSpPr>
        <xdr:cNvPr id="36" name=" "/>
        <xdr:cNvSpPr txBox="1"/>
      </xdr:nvSpPr>
      <xdr:spPr>
        <a:xfrm>
          <a:off x="24765" y="14905990"/>
          <a:ext cx="290195" cy="393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节次</a:t>
          </a:r>
          <a:endParaRPr lang="en-US" altLang="zh-CN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45591</xdr:colOff>
      <xdr:row>141</xdr:row>
      <xdr:rowOff>24742</xdr:rowOff>
    </xdr:from>
    <xdr:to>
      <xdr:col>1</xdr:col>
      <xdr:colOff>0</xdr:colOff>
      <xdr:row>142</xdr:row>
      <xdr:rowOff>0</xdr:rowOff>
    </xdr:to>
    <xdr:cxnSp>
      <xdr:nvCxnSpPr>
        <xdr:cNvPr id="37" name="line"/>
        <xdr:cNvCxnSpPr/>
      </xdr:nvCxnSpPr>
      <xdr:spPr>
        <a:xfrm>
          <a:off x="45085" y="33663890"/>
          <a:ext cx="774065" cy="15684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  <xdr:twoCellAnchor>
    <xdr:from>
      <xdr:col>0</xdr:col>
      <xdr:colOff>30394</xdr:colOff>
      <xdr:row>141</xdr:row>
      <xdr:rowOff>24742</xdr:rowOff>
    </xdr:from>
    <xdr:to>
      <xdr:col>0</xdr:col>
      <xdr:colOff>555895</xdr:colOff>
      <xdr:row>143</xdr:row>
      <xdr:rowOff>0</xdr:rowOff>
    </xdr:to>
    <xdr:cxnSp>
      <xdr:nvCxnSpPr>
        <xdr:cNvPr id="38" name="line"/>
        <xdr:cNvCxnSpPr/>
      </xdr:nvCxnSpPr>
      <xdr:spPr>
        <a:xfrm>
          <a:off x="29845" y="33663890"/>
          <a:ext cx="525780" cy="36195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  <xdr:twoCellAnchor>
    <xdr:from>
      <xdr:col>0</xdr:col>
      <xdr:colOff>431118</xdr:colOff>
      <xdr:row>141</xdr:row>
      <xdr:rowOff>0</xdr:rowOff>
    </xdr:from>
    <xdr:to>
      <xdr:col>1</xdr:col>
      <xdr:colOff>59988</xdr:colOff>
      <xdr:row>143</xdr:row>
      <xdr:rowOff>253379</xdr:rowOff>
    </xdr:to>
    <xdr:sp>
      <xdr:nvSpPr>
        <xdr:cNvPr id="39" name=" "/>
        <xdr:cNvSpPr txBox="1"/>
      </xdr:nvSpPr>
      <xdr:spPr>
        <a:xfrm>
          <a:off x="430530" y="33639760"/>
          <a:ext cx="448310" cy="6394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星期</a:t>
          </a:r>
          <a:endParaRPr lang="en-US" altLang="zh-CN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329538</xdr:colOff>
      <xdr:row>142</xdr:row>
      <xdr:rowOff>0</xdr:rowOff>
    </xdr:from>
    <xdr:to>
      <xdr:col>0</xdr:col>
      <xdr:colOff>748659</xdr:colOff>
      <xdr:row>142</xdr:row>
      <xdr:rowOff>139407</xdr:rowOff>
    </xdr:to>
    <xdr:sp>
      <xdr:nvSpPr>
        <xdr:cNvPr id="40" name=" "/>
        <xdr:cNvSpPr txBox="1"/>
      </xdr:nvSpPr>
      <xdr:spPr>
        <a:xfrm>
          <a:off x="328930" y="33820735"/>
          <a:ext cx="4191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科目</a:t>
          </a:r>
          <a:endParaRPr lang="en-US" altLang="zh-CN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24795</xdr:colOff>
      <xdr:row>141</xdr:row>
      <xdr:rowOff>164715</xdr:rowOff>
    </xdr:from>
    <xdr:to>
      <xdr:col>0</xdr:col>
      <xdr:colOff>315140</xdr:colOff>
      <xdr:row>143</xdr:row>
      <xdr:rowOff>151804</xdr:rowOff>
    </xdr:to>
    <xdr:sp>
      <xdr:nvSpPr>
        <xdr:cNvPr id="41" name=" "/>
        <xdr:cNvSpPr txBox="1"/>
      </xdr:nvSpPr>
      <xdr:spPr>
        <a:xfrm>
          <a:off x="24765" y="33804225"/>
          <a:ext cx="290195" cy="3733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节次</a:t>
          </a:r>
          <a:endParaRPr lang="en-US" altLang="zh-CN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45591</xdr:colOff>
      <xdr:row>161</xdr:row>
      <xdr:rowOff>24556</xdr:rowOff>
    </xdr:from>
    <xdr:to>
      <xdr:col>1</xdr:col>
      <xdr:colOff>0</xdr:colOff>
      <xdr:row>162</xdr:row>
      <xdr:rowOff>0</xdr:rowOff>
    </xdr:to>
    <xdr:cxnSp>
      <xdr:nvCxnSpPr>
        <xdr:cNvPr id="122" name="line"/>
        <xdr:cNvCxnSpPr/>
      </xdr:nvCxnSpPr>
      <xdr:spPr>
        <a:xfrm>
          <a:off x="45085" y="38517830"/>
          <a:ext cx="774065" cy="26162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  <xdr:twoCellAnchor>
    <xdr:from>
      <xdr:col>0</xdr:col>
      <xdr:colOff>30394</xdr:colOff>
      <xdr:row>161</xdr:row>
      <xdr:rowOff>24556</xdr:rowOff>
    </xdr:from>
    <xdr:to>
      <xdr:col>0</xdr:col>
      <xdr:colOff>555895</xdr:colOff>
      <xdr:row>163</xdr:row>
      <xdr:rowOff>0</xdr:rowOff>
    </xdr:to>
    <xdr:cxnSp>
      <xdr:nvCxnSpPr>
        <xdr:cNvPr id="123" name="line"/>
        <xdr:cNvCxnSpPr/>
      </xdr:nvCxnSpPr>
      <xdr:spPr>
        <a:xfrm>
          <a:off x="29845" y="38517830"/>
          <a:ext cx="525780" cy="54737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  <xdr:twoCellAnchor editAs="oneCell">
    <xdr:from>
      <xdr:col>0</xdr:col>
      <xdr:colOff>431118</xdr:colOff>
      <xdr:row>161</xdr:row>
      <xdr:rowOff>0</xdr:rowOff>
    </xdr:from>
    <xdr:to>
      <xdr:col>1</xdr:col>
      <xdr:colOff>90383</xdr:colOff>
      <xdr:row>163</xdr:row>
      <xdr:rowOff>18232</xdr:rowOff>
    </xdr:to>
    <xdr:sp>
      <xdr:nvSpPr>
        <xdr:cNvPr id="124" name=" "/>
        <xdr:cNvSpPr txBox="1"/>
      </xdr:nvSpPr>
      <xdr:spPr>
        <a:xfrm>
          <a:off x="430530" y="38493700"/>
          <a:ext cx="478790" cy="5892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星期</a:t>
          </a:r>
          <a:endParaRPr lang="en-US" altLang="zh-CN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329538</xdr:colOff>
      <xdr:row>162</xdr:row>
      <xdr:rowOff>0</xdr:rowOff>
    </xdr:from>
    <xdr:to>
      <xdr:col>0</xdr:col>
      <xdr:colOff>779853</xdr:colOff>
      <xdr:row>162</xdr:row>
      <xdr:rowOff>145330</xdr:rowOff>
    </xdr:to>
    <xdr:sp>
      <xdr:nvSpPr>
        <xdr:cNvPr id="125" name=" "/>
        <xdr:cNvSpPr txBox="1"/>
      </xdr:nvSpPr>
      <xdr:spPr>
        <a:xfrm>
          <a:off x="328930" y="38779450"/>
          <a:ext cx="450850" cy="1447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科目</a:t>
          </a:r>
          <a:endParaRPr lang="en-US" altLang="zh-CN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24795</xdr:colOff>
      <xdr:row>161</xdr:row>
      <xdr:rowOff>164083</xdr:rowOff>
    </xdr:from>
    <xdr:to>
      <xdr:col>0</xdr:col>
      <xdr:colOff>335936</xdr:colOff>
      <xdr:row>162</xdr:row>
      <xdr:rowOff>230684</xdr:rowOff>
    </xdr:to>
    <xdr:sp>
      <xdr:nvSpPr>
        <xdr:cNvPr id="126" name=" "/>
        <xdr:cNvSpPr txBox="1"/>
      </xdr:nvSpPr>
      <xdr:spPr>
        <a:xfrm>
          <a:off x="24765" y="38657530"/>
          <a:ext cx="311150" cy="3524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节次</a:t>
          </a:r>
          <a:endParaRPr lang="en-US" altLang="zh-CN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45591</xdr:colOff>
      <xdr:row>181</xdr:row>
      <xdr:rowOff>24556</xdr:rowOff>
    </xdr:from>
    <xdr:to>
      <xdr:col>1</xdr:col>
      <xdr:colOff>0</xdr:colOff>
      <xdr:row>182</xdr:row>
      <xdr:rowOff>0</xdr:rowOff>
    </xdr:to>
    <xdr:cxnSp>
      <xdr:nvCxnSpPr>
        <xdr:cNvPr id="137" name="line"/>
        <xdr:cNvCxnSpPr/>
      </xdr:nvCxnSpPr>
      <xdr:spPr>
        <a:xfrm>
          <a:off x="45085" y="43571795"/>
          <a:ext cx="774065" cy="26162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  <xdr:twoCellAnchor>
    <xdr:from>
      <xdr:col>0</xdr:col>
      <xdr:colOff>30394</xdr:colOff>
      <xdr:row>181</xdr:row>
      <xdr:rowOff>24556</xdr:rowOff>
    </xdr:from>
    <xdr:to>
      <xdr:col>0</xdr:col>
      <xdr:colOff>555895</xdr:colOff>
      <xdr:row>183</xdr:row>
      <xdr:rowOff>0</xdr:rowOff>
    </xdr:to>
    <xdr:cxnSp>
      <xdr:nvCxnSpPr>
        <xdr:cNvPr id="138" name="line"/>
        <xdr:cNvCxnSpPr/>
      </xdr:nvCxnSpPr>
      <xdr:spPr>
        <a:xfrm>
          <a:off x="29845" y="43571795"/>
          <a:ext cx="525780" cy="54737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  <xdr:twoCellAnchor editAs="oneCell">
    <xdr:from>
      <xdr:col>0</xdr:col>
      <xdr:colOff>431118</xdr:colOff>
      <xdr:row>181</xdr:row>
      <xdr:rowOff>0</xdr:rowOff>
    </xdr:from>
    <xdr:to>
      <xdr:col>1</xdr:col>
      <xdr:colOff>90383</xdr:colOff>
      <xdr:row>183</xdr:row>
      <xdr:rowOff>18230</xdr:rowOff>
    </xdr:to>
    <xdr:sp>
      <xdr:nvSpPr>
        <xdr:cNvPr id="139" name=" "/>
        <xdr:cNvSpPr txBox="1"/>
      </xdr:nvSpPr>
      <xdr:spPr>
        <a:xfrm>
          <a:off x="430530" y="43547665"/>
          <a:ext cx="478790" cy="5892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星期</a:t>
          </a:r>
          <a:endParaRPr lang="en-US" altLang="zh-CN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329538</xdr:colOff>
      <xdr:row>182</xdr:row>
      <xdr:rowOff>0</xdr:rowOff>
    </xdr:from>
    <xdr:to>
      <xdr:col>0</xdr:col>
      <xdr:colOff>779853</xdr:colOff>
      <xdr:row>182</xdr:row>
      <xdr:rowOff>145330</xdr:rowOff>
    </xdr:to>
    <xdr:sp>
      <xdr:nvSpPr>
        <xdr:cNvPr id="140" name=" "/>
        <xdr:cNvSpPr txBox="1"/>
      </xdr:nvSpPr>
      <xdr:spPr>
        <a:xfrm>
          <a:off x="328930" y="43833415"/>
          <a:ext cx="450850" cy="1447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科目</a:t>
          </a:r>
          <a:endParaRPr lang="en-US" altLang="zh-CN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24795</xdr:colOff>
      <xdr:row>181</xdr:row>
      <xdr:rowOff>164083</xdr:rowOff>
    </xdr:from>
    <xdr:to>
      <xdr:col>0</xdr:col>
      <xdr:colOff>335936</xdr:colOff>
      <xdr:row>182</xdr:row>
      <xdr:rowOff>230683</xdr:rowOff>
    </xdr:to>
    <xdr:sp>
      <xdr:nvSpPr>
        <xdr:cNvPr id="141" name=" "/>
        <xdr:cNvSpPr txBox="1"/>
      </xdr:nvSpPr>
      <xdr:spPr>
        <a:xfrm>
          <a:off x="24765" y="43711495"/>
          <a:ext cx="311150" cy="3524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节次</a:t>
          </a:r>
          <a:endParaRPr lang="en-US" altLang="zh-CN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22</xdr:col>
      <xdr:colOff>45591</xdr:colOff>
      <xdr:row>1</xdr:row>
      <xdr:rowOff>24928</xdr:rowOff>
    </xdr:from>
    <xdr:to>
      <xdr:col>23</xdr:col>
      <xdr:colOff>0</xdr:colOff>
      <xdr:row>1</xdr:row>
      <xdr:rowOff>240312</xdr:rowOff>
    </xdr:to>
    <xdr:cxnSp>
      <xdr:nvCxnSpPr>
        <xdr:cNvPr id="180" name="line"/>
        <xdr:cNvCxnSpPr/>
      </xdr:nvCxnSpPr>
      <xdr:spPr>
        <a:xfrm>
          <a:off x="11650980" y="367665"/>
          <a:ext cx="0" cy="21526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  <xdr:twoCellAnchor>
    <xdr:from>
      <xdr:col>22</xdr:col>
      <xdr:colOff>30394</xdr:colOff>
      <xdr:row>1</xdr:row>
      <xdr:rowOff>24928</xdr:rowOff>
    </xdr:from>
    <xdr:to>
      <xdr:col>22</xdr:col>
      <xdr:colOff>555895</xdr:colOff>
      <xdr:row>3</xdr:row>
      <xdr:rowOff>0</xdr:rowOff>
    </xdr:to>
    <xdr:cxnSp>
      <xdr:nvCxnSpPr>
        <xdr:cNvPr id="181" name="line"/>
        <xdr:cNvCxnSpPr/>
      </xdr:nvCxnSpPr>
      <xdr:spPr>
        <a:xfrm>
          <a:off x="11650980" y="367665"/>
          <a:ext cx="0" cy="43053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  <xdr:twoCellAnchor>
    <xdr:from>
      <xdr:col>22</xdr:col>
      <xdr:colOff>45591</xdr:colOff>
      <xdr:row>21</xdr:row>
      <xdr:rowOff>24556</xdr:rowOff>
    </xdr:from>
    <xdr:to>
      <xdr:col>23</xdr:col>
      <xdr:colOff>0</xdr:colOff>
      <xdr:row>21</xdr:row>
      <xdr:rowOff>241101</xdr:rowOff>
    </xdr:to>
    <xdr:cxnSp>
      <xdr:nvCxnSpPr>
        <xdr:cNvPr id="185" name="line"/>
        <xdr:cNvCxnSpPr/>
      </xdr:nvCxnSpPr>
      <xdr:spPr>
        <a:xfrm>
          <a:off x="11650980" y="5377815"/>
          <a:ext cx="0" cy="2165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  <xdr:twoCellAnchor>
    <xdr:from>
      <xdr:col>22</xdr:col>
      <xdr:colOff>30394</xdr:colOff>
      <xdr:row>21</xdr:row>
      <xdr:rowOff>24556</xdr:rowOff>
    </xdr:from>
    <xdr:to>
      <xdr:col>22</xdr:col>
      <xdr:colOff>555895</xdr:colOff>
      <xdr:row>23</xdr:row>
      <xdr:rowOff>0</xdr:rowOff>
    </xdr:to>
    <xdr:cxnSp>
      <xdr:nvCxnSpPr>
        <xdr:cNvPr id="186" name="line"/>
        <xdr:cNvCxnSpPr/>
      </xdr:nvCxnSpPr>
      <xdr:spPr>
        <a:xfrm>
          <a:off x="11650980" y="5377815"/>
          <a:ext cx="0" cy="44259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  <xdr:twoCellAnchor editAs="oneCell">
    <xdr:from>
      <xdr:col>22</xdr:col>
      <xdr:colOff>431118</xdr:colOff>
      <xdr:row>20</xdr:row>
      <xdr:rowOff>341560</xdr:rowOff>
    </xdr:from>
    <xdr:to>
      <xdr:col>31</xdr:col>
      <xdr:colOff>345278</xdr:colOff>
      <xdr:row>21</xdr:row>
      <xdr:rowOff>152920</xdr:rowOff>
    </xdr:to>
    <xdr:sp>
      <xdr:nvSpPr>
        <xdr:cNvPr id="187" name=" "/>
        <xdr:cNvSpPr txBox="1"/>
      </xdr:nvSpPr>
      <xdr:spPr>
        <a:xfrm>
          <a:off x="11650980" y="5351780"/>
          <a:ext cx="344805" cy="1543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星期</a:t>
          </a:r>
          <a:endParaRPr lang="en-US" altLang="zh-CN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22</xdr:col>
      <xdr:colOff>329538</xdr:colOff>
      <xdr:row>21</xdr:row>
      <xdr:rowOff>203150</xdr:rowOff>
    </xdr:from>
    <xdr:to>
      <xdr:col>31</xdr:col>
      <xdr:colOff>353538</xdr:colOff>
      <xdr:row>22</xdr:row>
      <xdr:rowOff>53020</xdr:rowOff>
    </xdr:to>
    <xdr:sp>
      <xdr:nvSpPr>
        <xdr:cNvPr id="188" name=" "/>
        <xdr:cNvSpPr txBox="1"/>
      </xdr:nvSpPr>
      <xdr:spPr>
        <a:xfrm>
          <a:off x="11650980" y="5556250"/>
          <a:ext cx="353060" cy="1358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科目</a:t>
          </a:r>
          <a:endParaRPr lang="en-US" altLang="zh-CN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22</xdr:col>
      <xdr:colOff>24795</xdr:colOff>
      <xdr:row>21</xdr:row>
      <xdr:rowOff>151804</xdr:rowOff>
    </xdr:from>
    <xdr:to>
      <xdr:col>31</xdr:col>
      <xdr:colOff>311141</xdr:colOff>
      <xdr:row>23</xdr:row>
      <xdr:rowOff>31253</xdr:rowOff>
    </xdr:to>
    <xdr:sp>
      <xdr:nvSpPr>
        <xdr:cNvPr id="189" name=" "/>
        <xdr:cNvSpPr txBox="1"/>
      </xdr:nvSpPr>
      <xdr:spPr>
        <a:xfrm>
          <a:off x="11650980" y="5505450"/>
          <a:ext cx="310515" cy="346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节次</a:t>
          </a:r>
          <a:endParaRPr lang="en-US" altLang="zh-CN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22</xdr:col>
      <xdr:colOff>45591</xdr:colOff>
      <xdr:row>41</xdr:row>
      <xdr:rowOff>25114</xdr:rowOff>
    </xdr:from>
    <xdr:to>
      <xdr:col>23</xdr:col>
      <xdr:colOff>0</xdr:colOff>
      <xdr:row>41</xdr:row>
      <xdr:rowOff>237194</xdr:rowOff>
    </xdr:to>
    <xdr:cxnSp>
      <xdr:nvCxnSpPr>
        <xdr:cNvPr id="190" name="line"/>
        <xdr:cNvCxnSpPr/>
      </xdr:nvCxnSpPr>
      <xdr:spPr>
        <a:xfrm>
          <a:off x="11650980" y="10060305"/>
          <a:ext cx="0" cy="21209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  <xdr:twoCellAnchor>
    <xdr:from>
      <xdr:col>22</xdr:col>
      <xdr:colOff>30394</xdr:colOff>
      <xdr:row>41</xdr:row>
      <xdr:rowOff>25114</xdr:rowOff>
    </xdr:from>
    <xdr:to>
      <xdr:col>22</xdr:col>
      <xdr:colOff>555895</xdr:colOff>
      <xdr:row>43</xdr:row>
      <xdr:rowOff>0</xdr:rowOff>
    </xdr:to>
    <xdr:cxnSp>
      <xdr:nvCxnSpPr>
        <xdr:cNvPr id="191" name="line"/>
        <xdr:cNvCxnSpPr/>
      </xdr:nvCxnSpPr>
      <xdr:spPr>
        <a:xfrm>
          <a:off x="11650980" y="10060305"/>
          <a:ext cx="0" cy="3943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  <xdr:twoCellAnchor editAs="oneCell">
    <xdr:from>
      <xdr:col>22</xdr:col>
      <xdr:colOff>431118</xdr:colOff>
      <xdr:row>40</xdr:row>
      <xdr:rowOff>265658</xdr:rowOff>
    </xdr:from>
    <xdr:to>
      <xdr:col>31</xdr:col>
      <xdr:colOff>345278</xdr:colOff>
      <xdr:row>41</xdr:row>
      <xdr:rowOff>153479</xdr:rowOff>
    </xdr:to>
    <xdr:sp>
      <xdr:nvSpPr>
        <xdr:cNvPr id="192" name=" "/>
        <xdr:cNvSpPr txBox="1"/>
      </xdr:nvSpPr>
      <xdr:spPr>
        <a:xfrm>
          <a:off x="11650980" y="10034270"/>
          <a:ext cx="344805" cy="1543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星期</a:t>
          </a:r>
          <a:endParaRPr lang="en-US" altLang="zh-CN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22</xdr:col>
      <xdr:colOff>329538</xdr:colOff>
      <xdr:row>41</xdr:row>
      <xdr:rowOff>202778</xdr:rowOff>
    </xdr:from>
    <xdr:to>
      <xdr:col>31</xdr:col>
      <xdr:colOff>353538</xdr:colOff>
      <xdr:row>42</xdr:row>
      <xdr:rowOff>100384</xdr:rowOff>
    </xdr:to>
    <xdr:sp>
      <xdr:nvSpPr>
        <xdr:cNvPr id="193" name=" "/>
        <xdr:cNvSpPr txBox="1"/>
      </xdr:nvSpPr>
      <xdr:spPr>
        <a:xfrm>
          <a:off x="11650980" y="10238105"/>
          <a:ext cx="353060" cy="1358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科目</a:t>
          </a:r>
          <a:endParaRPr lang="en-US" altLang="zh-CN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22</xdr:col>
      <xdr:colOff>24795</xdr:colOff>
      <xdr:row>41</xdr:row>
      <xdr:rowOff>151618</xdr:rowOff>
    </xdr:from>
    <xdr:to>
      <xdr:col>31</xdr:col>
      <xdr:colOff>311141</xdr:colOff>
      <xdr:row>43</xdr:row>
      <xdr:rowOff>79250</xdr:rowOff>
    </xdr:to>
    <xdr:sp>
      <xdr:nvSpPr>
        <xdr:cNvPr id="194" name=" "/>
        <xdr:cNvSpPr txBox="1"/>
      </xdr:nvSpPr>
      <xdr:spPr>
        <a:xfrm>
          <a:off x="11650980" y="10186670"/>
          <a:ext cx="310515" cy="3467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节次</a:t>
          </a:r>
          <a:endParaRPr lang="en-US" altLang="zh-CN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22</xdr:col>
      <xdr:colOff>45591</xdr:colOff>
      <xdr:row>61</xdr:row>
      <xdr:rowOff>25114</xdr:rowOff>
    </xdr:from>
    <xdr:to>
      <xdr:col>23</xdr:col>
      <xdr:colOff>0</xdr:colOff>
      <xdr:row>61</xdr:row>
      <xdr:rowOff>237194</xdr:rowOff>
    </xdr:to>
    <xdr:cxnSp>
      <xdr:nvCxnSpPr>
        <xdr:cNvPr id="195" name="line"/>
        <xdr:cNvCxnSpPr/>
      </xdr:nvCxnSpPr>
      <xdr:spPr>
        <a:xfrm>
          <a:off x="11650980" y="14804390"/>
          <a:ext cx="0" cy="21209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  <xdr:twoCellAnchor>
    <xdr:from>
      <xdr:col>22</xdr:col>
      <xdr:colOff>30394</xdr:colOff>
      <xdr:row>61</xdr:row>
      <xdr:rowOff>25114</xdr:rowOff>
    </xdr:from>
    <xdr:to>
      <xdr:col>22</xdr:col>
      <xdr:colOff>555895</xdr:colOff>
      <xdr:row>63</xdr:row>
      <xdr:rowOff>0</xdr:rowOff>
    </xdr:to>
    <xdr:cxnSp>
      <xdr:nvCxnSpPr>
        <xdr:cNvPr id="196" name="line"/>
        <xdr:cNvCxnSpPr/>
      </xdr:nvCxnSpPr>
      <xdr:spPr>
        <a:xfrm>
          <a:off x="11650980" y="14804390"/>
          <a:ext cx="0" cy="3943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  <xdr:twoCellAnchor editAs="oneCell">
    <xdr:from>
      <xdr:col>22</xdr:col>
      <xdr:colOff>431118</xdr:colOff>
      <xdr:row>60</xdr:row>
      <xdr:rowOff>289693</xdr:rowOff>
    </xdr:from>
    <xdr:to>
      <xdr:col>31</xdr:col>
      <xdr:colOff>345278</xdr:colOff>
      <xdr:row>61</xdr:row>
      <xdr:rowOff>153479</xdr:rowOff>
    </xdr:to>
    <xdr:sp>
      <xdr:nvSpPr>
        <xdr:cNvPr id="197" name=" "/>
        <xdr:cNvSpPr txBox="1"/>
      </xdr:nvSpPr>
      <xdr:spPr>
        <a:xfrm>
          <a:off x="11650980" y="14778355"/>
          <a:ext cx="344805" cy="1543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星期</a:t>
          </a:r>
          <a:endParaRPr lang="en-US" altLang="zh-CN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22</xdr:col>
      <xdr:colOff>329538</xdr:colOff>
      <xdr:row>61</xdr:row>
      <xdr:rowOff>202778</xdr:rowOff>
    </xdr:from>
    <xdr:to>
      <xdr:col>31</xdr:col>
      <xdr:colOff>353538</xdr:colOff>
      <xdr:row>62</xdr:row>
      <xdr:rowOff>100384</xdr:rowOff>
    </xdr:to>
    <xdr:sp>
      <xdr:nvSpPr>
        <xdr:cNvPr id="198" name=" "/>
        <xdr:cNvSpPr txBox="1"/>
      </xdr:nvSpPr>
      <xdr:spPr>
        <a:xfrm>
          <a:off x="11650980" y="14982190"/>
          <a:ext cx="353060" cy="1358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科目</a:t>
          </a:r>
          <a:endParaRPr lang="en-US" altLang="zh-CN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22</xdr:col>
      <xdr:colOff>24795</xdr:colOff>
      <xdr:row>61</xdr:row>
      <xdr:rowOff>151618</xdr:rowOff>
    </xdr:from>
    <xdr:to>
      <xdr:col>31</xdr:col>
      <xdr:colOff>311141</xdr:colOff>
      <xdr:row>63</xdr:row>
      <xdr:rowOff>79250</xdr:rowOff>
    </xdr:to>
    <xdr:sp>
      <xdr:nvSpPr>
        <xdr:cNvPr id="199" name=" "/>
        <xdr:cNvSpPr txBox="1"/>
      </xdr:nvSpPr>
      <xdr:spPr>
        <a:xfrm>
          <a:off x="11650980" y="14930755"/>
          <a:ext cx="310515" cy="3467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节次</a:t>
          </a:r>
          <a:endParaRPr lang="en-US" altLang="zh-CN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22</xdr:col>
      <xdr:colOff>45591</xdr:colOff>
      <xdr:row>81</xdr:row>
      <xdr:rowOff>25114</xdr:rowOff>
    </xdr:from>
    <xdr:to>
      <xdr:col>23</xdr:col>
      <xdr:colOff>0</xdr:colOff>
      <xdr:row>81</xdr:row>
      <xdr:rowOff>237194</xdr:rowOff>
    </xdr:to>
    <xdr:cxnSp>
      <xdr:nvCxnSpPr>
        <xdr:cNvPr id="200" name="line"/>
        <xdr:cNvCxnSpPr/>
      </xdr:nvCxnSpPr>
      <xdr:spPr>
        <a:xfrm>
          <a:off x="11650980" y="19514820"/>
          <a:ext cx="0" cy="21209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  <xdr:twoCellAnchor>
    <xdr:from>
      <xdr:col>22</xdr:col>
      <xdr:colOff>30394</xdr:colOff>
      <xdr:row>81</xdr:row>
      <xdr:rowOff>25114</xdr:rowOff>
    </xdr:from>
    <xdr:to>
      <xdr:col>22</xdr:col>
      <xdr:colOff>555895</xdr:colOff>
      <xdr:row>83</xdr:row>
      <xdr:rowOff>0</xdr:rowOff>
    </xdr:to>
    <xdr:cxnSp>
      <xdr:nvCxnSpPr>
        <xdr:cNvPr id="201" name="line"/>
        <xdr:cNvCxnSpPr/>
      </xdr:nvCxnSpPr>
      <xdr:spPr>
        <a:xfrm>
          <a:off x="11650980" y="19514820"/>
          <a:ext cx="0" cy="3943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  <xdr:twoCellAnchor editAs="oneCell">
    <xdr:from>
      <xdr:col>22</xdr:col>
      <xdr:colOff>431118</xdr:colOff>
      <xdr:row>80</xdr:row>
      <xdr:rowOff>256170</xdr:rowOff>
    </xdr:from>
    <xdr:to>
      <xdr:col>31</xdr:col>
      <xdr:colOff>345278</xdr:colOff>
      <xdr:row>81</xdr:row>
      <xdr:rowOff>153479</xdr:rowOff>
    </xdr:to>
    <xdr:sp>
      <xdr:nvSpPr>
        <xdr:cNvPr id="202" name=" "/>
        <xdr:cNvSpPr txBox="1"/>
      </xdr:nvSpPr>
      <xdr:spPr>
        <a:xfrm>
          <a:off x="11650980" y="19488785"/>
          <a:ext cx="344805" cy="1543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星期</a:t>
          </a:r>
          <a:endParaRPr lang="en-US" altLang="zh-CN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22</xdr:col>
      <xdr:colOff>329538</xdr:colOff>
      <xdr:row>81</xdr:row>
      <xdr:rowOff>202778</xdr:rowOff>
    </xdr:from>
    <xdr:to>
      <xdr:col>31</xdr:col>
      <xdr:colOff>353538</xdr:colOff>
      <xdr:row>82</xdr:row>
      <xdr:rowOff>100384</xdr:rowOff>
    </xdr:to>
    <xdr:sp>
      <xdr:nvSpPr>
        <xdr:cNvPr id="203" name=" "/>
        <xdr:cNvSpPr txBox="1"/>
      </xdr:nvSpPr>
      <xdr:spPr>
        <a:xfrm>
          <a:off x="11650980" y="19692620"/>
          <a:ext cx="353060" cy="1358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科目</a:t>
          </a:r>
          <a:endParaRPr lang="en-US" altLang="zh-CN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22</xdr:col>
      <xdr:colOff>24795</xdr:colOff>
      <xdr:row>81</xdr:row>
      <xdr:rowOff>151618</xdr:rowOff>
    </xdr:from>
    <xdr:to>
      <xdr:col>31</xdr:col>
      <xdr:colOff>311141</xdr:colOff>
      <xdr:row>83</xdr:row>
      <xdr:rowOff>79250</xdr:rowOff>
    </xdr:to>
    <xdr:sp>
      <xdr:nvSpPr>
        <xdr:cNvPr id="204" name=" "/>
        <xdr:cNvSpPr txBox="1"/>
      </xdr:nvSpPr>
      <xdr:spPr>
        <a:xfrm>
          <a:off x="11650980" y="19641185"/>
          <a:ext cx="310515" cy="3467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节次</a:t>
          </a:r>
          <a:endParaRPr lang="en-US" altLang="zh-CN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22</xdr:col>
      <xdr:colOff>45591</xdr:colOff>
      <xdr:row>101</xdr:row>
      <xdr:rowOff>25114</xdr:rowOff>
    </xdr:from>
    <xdr:to>
      <xdr:col>23</xdr:col>
      <xdr:colOff>0</xdr:colOff>
      <xdr:row>101</xdr:row>
      <xdr:rowOff>237194</xdr:rowOff>
    </xdr:to>
    <xdr:cxnSp>
      <xdr:nvCxnSpPr>
        <xdr:cNvPr id="205" name="line"/>
        <xdr:cNvCxnSpPr/>
      </xdr:nvCxnSpPr>
      <xdr:spPr>
        <a:xfrm>
          <a:off x="11650980" y="24296370"/>
          <a:ext cx="0" cy="21209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  <xdr:twoCellAnchor>
    <xdr:from>
      <xdr:col>22</xdr:col>
      <xdr:colOff>30394</xdr:colOff>
      <xdr:row>101</xdr:row>
      <xdr:rowOff>25114</xdr:rowOff>
    </xdr:from>
    <xdr:to>
      <xdr:col>22</xdr:col>
      <xdr:colOff>555895</xdr:colOff>
      <xdr:row>103</xdr:row>
      <xdr:rowOff>0</xdr:rowOff>
    </xdr:to>
    <xdr:cxnSp>
      <xdr:nvCxnSpPr>
        <xdr:cNvPr id="206" name="line"/>
        <xdr:cNvCxnSpPr/>
      </xdr:nvCxnSpPr>
      <xdr:spPr>
        <a:xfrm>
          <a:off x="11650980" y="24296370"/>
          <a:ext cx="0" cy="3943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  <xdr:twoCellAnchor editAs="oneCell">
    <xdr:from>
      <xdr:col>22</xdr:col>
      <xdr:colOff>431118</xdr:colOff>
      <xdr:row>100</xdr:row>
      <xdr:rowOff>265658</xdr:rowOff>
    </xdr:from>
    <xdr:to>
      <xdr:col>31</xdr:col>
      <xdr:colOff>345278</xdr:colOff>
      <xdr:row>101</xdr:row>
      <xdr:rowOff>153479</xdr:rowOff>
    </xdr:to>
    <xdr:sp>
      <xdr:nvSpPr>
        <xdr:cNvPr id="207" name=" "/>
        <xdr:cNvSpPr txBox="1"/>
      </xdr:nvSpPr>
      <xdr:spPr>
        <a:xfrm>
          <a:off x="11650980" y="24270335"/>
          <a:ext cx="344805" cy="1543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星期</a:t>
          </a:r>
          <a:endParaRPr lang="en-US" altLang="zh-CN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22</xdr:col>
      <xdr:colOff>329538</xdr:colOff>
      <xdr:row>101</xdr:row>
      <xdr:rowOff>202778</xdr:rowOff>
    </xdr:from>
    <xdr:to>
      <xdr:col>31</xdr:col>
      <xdr:colOff>353538</xdr:colOff>
      <xdr:row>102</xdr:row>
      <xdr:rowOff>100385</xdr:rowOff>
    </xdr:to>
    <xdr:sp>
      <xdr:nvSpPr>
        <xdr:cNvPr id="208" name=" "/>
        <xdr:cNvSpPr txBox="1"/>
      </xdr:nvSpPr>
      <xdr:spPr>
        <a:xfrm>
          <a:off x="11650980" y="24474170"/>
          <a:ext cx="353060" cy="1358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科目</a:t>
          </a:r>
          <a:endParaRPr lang="en-US" altLang="zh-CN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22</xdr:col>
      <xdr:colOff>24795</xdr:colOff>
      <xdr:row>101</xdr:row>
      <xdr:rowOff>151618</xdr:rowOff>
    </xdr:from>
    <xdr:to>
      <xdr:col>31</xdr:col>
      <xdr:colOff>311141</xdr:colOff>
      <xdr:row>103</xdr:row>
      <xdr:rowOff>79249</xdr:rowOff>
    </xdr:to>
    <xdr:sp>
      <xdr:nvSpPr>
        <xdr:cNvPr id="209" name=" "/>
        <xdr:cNvSpPr txBox="1"/>
      </xdr:nvSpPr>
      <xdr:spPr>
        <a:xfrm>
          <a:off x="11650980" y="24422735"/>
          <a:ext cx="310515" cy="3467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节次</a:t>
          </a:r>
          <a:endParaRPr lang="en-US" altLang="zh-CN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22</xdr:col>
      <xdr:colOff>45591</xdr:colOff>
      <xdr:row>121</xdr:row>
      <xdr:rowOff>25114</xdr:rowOff>
    </xdr:from>
    <xdr:to>
      <xdr:col>23</xdr:col>
      <xdr:colOff>0</xdr:colOff>
      <xdr:row>121</xdr:row>
      <xdr:rowOff>237194</xdr:rowOff>
    </xdr:to>
    <xdr:cxnSp>
      <xdr:nvCxnSpPr>
        <xdr:cNvPr id="210" name="line"/>
        <xdr:cNvCxnSpPr/>
      </xdr:nvCxnSpPr>
      <xdr:spPr>
        <a:xfrm>
          <a:off x="11650980" y="28973145"/>
          <a:ext cx="0" cy="21209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  <xdr:twoCellAnchor>
    <xdr:from>
      <xdr:col>22</xdr:col>
      <xdr:colOff>30394</xdr:colOff>
      <xdr:row>121</xdr:row>
      <xdr:rowOff>25114</xdr:rowOff>
    </xdr:from>
    <xdr:to>
      <xdr:col>22</xdr:col>
      <xdr:colOff>555895</xdr:colOff>
      <xdr:row>123</xdr:row>
      <xdr:rowOff>0</xdr:rowOff>
    </xdr:to>
    <xdr:cxnSp>
      <xdr:nvCxnSpPr>
        <xdr:cNvPr id="211" name="line"/>
        <xdr:cNvCxnSpPr/>
      </xdr:nvCxnSpPr>
      <xdr:spPr>
        <a:xfrm>
          <a:off x="11650980" y="28973145"/>
          <a:ext cx="0" cy="3943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  <xdr:twoCellAnchor editAs="oneCell">
    <xdr:from>
      <xdr:col>22</xdr:col>
      <xdr:colOff>431118</xdr:colOff>
      <xdr:row>120</xdr:row>
      <xdr:rowOff>265658</xdr:rowOff>
    </xdr:from>
    <xdr:to>
      <xdr:col>31</xdr:col>
      <xdr:colOff>345278</xdr:colOff>
      <xdr:row>121</xdr:row>
      <xdr:rowOff>86804</xdr:rowOff>
    </xdr:to>
    <xdr:sp>
      <xdr:nvSpPr>
        <xdr:cNvPr id="212" name=" "/>
        <xdr:cNvSpPr txBox="1"/>
      </xdr:nvSpPr>
      <xdr:spPr>
        <a:xfrm>
          <a:off x="11650980" y="28947110"/>
          <a:ext cx="344805" cy="87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星期</a:t>
          </a:r>
          <a:endParaRPr lang="en-US" altLang="zh-CN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22</xdr:col>
      <xdr:colOff>329538</xdr:colOff>
      <xdr:row>121</xdr:row>
      <xdr:rowOff>202778</xdr:rowOff>
    </xdr:from>
    <xdr:to>
      <xdr:col>31</xdr:col>
      <xdr:colOff>353538</xdr:colOff>
      <xdr:row>122</xdr:row>
      <xdr:rowOff>100384</xdr:rowOff>
    </xdr:to>
    <xdr:sp>
      <xdr:nvSpPr>
        <xdr:cNvPr id="213" name=" "/>
        <xdr:cNvSpPr txBox="1"/>
      </xdr:nvSpPr>
      <xdr:spPr>
        <a:xfrm>
          <a:off x="11650980" y="29150945"/>
          <a:ext cx="353060" cy="1358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科目</a:t>
          </a:r>
          <a:endParaRPr lang="en-US" altLang="zh-CN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22</xdr:col>
      <xdr:colOff>24795</xdr:colOff>
      <xdr:row>121</xdr:row>
      <xdr:rowOff>151618</xdr:rowOff>
    </xdr:from>
    <xdr:to>
      <xdr:col>31</xdr:col>
      <xdr:colOff>311141</xdr:colOff>
      <xdr:row>123</xdr:row>
      <xdr:rowOff>79249</xdr:rowOff>
    </xdr:to>
    <xdr:sp>
      <xdr:nvSpPr>
        <xdr:cNvPr id="214" name=" "/>
        <xdr:cNvSpPr txBox="1"/>
      </xdr:nvSpPr>
      <xdr:spPr>
        <a:xfrm>
          <a:off x="11650980" y="29099510"/>
          <a:ext cx="310515" cy="3467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节次</a:t>
          </a:r>
          <a:endParaRPr lang="en-US" altLang="zh-CN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22</xdr:col>
      <xdr:colOff>45591</xdr:colOff>
      <xdr:row>141</xdr:row>
      <xdr:rowOff>24742</xdr:rowOff>
    </xdr:from>
    <xdr:to>
      <xdr:col>23</xdr:col>
      <xdr:colOff>0</xdr:colOff>
      <xdr:row>141</xdr:row>
      <xdr:rowOff>180268</xdr:rowOff>
    </xdr:to>
    <xdr:cxnSp>
      <xdr:nvCxnSpPr>
        <xdr:cNvPr id="215" name="line"/>
        <xdr:cNvCxnSpPr/>
      </xdr:nvCxnSpPr>
      <xdr:spPr>
        <a:xfrm>
          <a:off x="11650980" y="33663890"/>
          <a:ext cx="0" cy="15557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  <xdr:twoCellAnchor>
    <xdr:from>
      <xdr:col>22</xdr:col>
      <xdr:colOff>30394</xdr:colOff>
      <xdr:row>141</xdr:row>
      <xdr:rowOff>24742</xdr:rowOff>
    </xdr:from>
    <xdr:to>
      <xdr:col>22</xdr:col>
      <xdr:colOff>555895</xdr:colOff>
      <xdr:row>143</xdr:row>
      <xdr:rowOff>0</xdr:rowOff>
    </xdr:to>
    <xdr:cxnSp>
      <xdr:nvCxnSpPr>
        <xdr:cNvPr id="216" name="line"/>
        <xdr:cNvCxnSpPr/>
      </xdr:nvCxnSpPr>
      <xdr:spPr>
        <a:xfrm>
          <a:off x="11650980" y="33663890"/>
          <a:ext cx="0" cy="36195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  <xdr:twoCellAnchor editAs="oneCell">
    <xdr:from>
      <xdr:col>22</xdr:col>
      <xdr:colOff>431118</xdr:colOff>
      <xdr:row>140</xdr:row>
      <xdr:rowOff>237194</xdr:rowOff>
    </xdr:from>
    <xdr:to>
      <xdr:col>31</xdr:col>
      <xdr:colOff>345278</xdr:colOff>
      <xdr:row>141</xdr:row>
      <xdr:rowOff>29579</xdr:rowOff>
    </xdr:to>
    <xdr:sp>
      <xdr:nvSpPr>
        <xdr:cNvPr id="217" name=" "/>
        <xdr:cNvSpPr txBox="1"/>
      </xdr:nvSpPr>
      <xdr:spPr>
        <a:xfrm>
          <a:off x="11650980" y="33638490"/>
          <a:ext cx="344805" cy="304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星期</a:t>
          </a:r>
          <a:endParaRPr lang="en-US" altLang="zh-CN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22</xdr:col>
      <xdr:colOff>329538</xdr:colOff>
      <xdr:row>141</xdr:row>
      <xdr:rowOff>180268</xdr:rowOff>
    </xdr:from>
    <xdr:to>
      <xdr:col>31</xdr:col>
      <xdr:colOff>353538</xdr:colOff>
      <xdr:row>142</xdr:row>
      <xdr:rowOff>134600</xdr:rowOff>
    </xdr:to>
    <xdr:sp>
      <xdr:nvSpPr>
        <xdr:cNvPr id="218" name=" "/>
        <xdr:cNvSpPr txBox="1"/>
      </xdr:nvSpPr>
      <xdr:spPr>
        <a:xfrm>
          <a:off x="11650980" y="33819465"/>
          <a:ext cx="353060" cy="1352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科目</a:t>
          </a:r>
          <a:endParaRPr lang="en-US" altLang="zh-CN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22</xdr:col>
      <xdr:colOff>24795</xdr:colOff>
      <xdr:row>141</xdr:row>
      <xdr:rowOff>151990</xdr:rowOff>
    </xdr:from>
    <xdr:to>
      <xdr:col>31</xdr:col>
      <xdr:colOff>311141</xdr:colOff>
      <xdr:row>143</xdr:row>
      <xdr:rowOff>112737</xdr:rowOff>
    </xdr:to>
    <xdr:sp>
      <xdr:nvSpPr>
        <xdr:cNvPr id="219" name=" "/>
        <xdr:cNvSpPr txBox="1"/>
      </xdr:nvSpPr>
      <xdr:spPr>
        <a:xfrm>
          <a:off x="11650980" y="33791525"/>
          <a:ext cx="310515" cy="3467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节次</a:t>
          </a:r>
          <a:endParaRPr lang="en-US" altLang="zh-CN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22</xdr:col>
      <xdr:colOff>431118</xdr:colOff>
      <xdr:row>40</xdr:row>
      <xdr:rowOff>265658</xdr:rowOff>
    </xdr:from>
    <xdr:to>
      <xdr:col>31</xdr:col>
      <xdr:colOff>345278</xdr:colOff>
      <xdr:row>41</xdr:row>
      <xdr:rowOff>153479</xdr:rowOff>
    </xdr:to>
    <xdr:sp>
      <xdr:nvSpPr>
        <xdr:cNvPr id="221" name=" "/>
        <xdr:cNvSpPr txBox="1"/>
      </xdr:nvSpPr>
      <xdr:spPr>
        <a:xfrm>
          <a:off x="11650980" y="10034270"/>
          <a:ext cx="344805" cy="1543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星期</a:t>
          </a:r>
          <a:endParaRPr lang="en-US" altLang="zh-CN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22</xdr:col>
      <xdr:colOff>431118</xdr:colOff>
      <xdr:row>60</xdr:row>
      <xdr:rowOff>289693</xdr:rowOff>
    </xdr:from>
    <xdr:to>
      <xdr:col>31</xdr:col>
      <xdr:colOff>345278</xdr:colOff>
      <xdr:row>61</xdr:row>
      <xdr:rowOff>153479</xdr:rowOff>
    </xdr:to>
    <xdr:sp>
      <xdr:nvSpPr>
        <xdr:cNvPr id="222" name=" "/>
        <xdr:cNvSpPr txBox="1"/>
      </xdr:nvSpPr>
      <xdr:spPr>
        <a:xfrm>
          <a:off x="11650980" y="14778355"/>
          <a:ext cx="344805" cy="1543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星期</a:t>
          </a:r>
          <a:endParaRPr lang="en-US" altLang="zh-CN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22</xdr:col>
      <xdr:colOff>431118</xdr:colOff>
      <xdr:row>80</xdr:row>
      <xdr:rowOff>256170</xdr:rowOff>
    </xdr:from>
    <xdr:to>
      <xdr:col>31</xdr:col>
      <xdr:colOff>345278</xdr:colOff>
      <xdr:row>81</xdr:row>
      <xdr:rowOff>153479</xdr:rowOff>
    </xdr:to>
    <xdr:sp>
      <xdr:nvSpPr>
        <xdr:cNvPr id="223" name=" "/>
        <xdr:cNvSpPr txBox="1"/>
      </xdr:nvSpPr>
      <xdr:spPr>
        <a:xfrm>
          <a:off x="11650980" y="19488785"/>
          <a:ext cx="344805" cy="1543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星期</a:t>
          </a:r>
          <a:endParaRPr lang="en-US" altLang="zh-CN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22</xdr:col>
      <xdr:colOff>431118</xdr:colOff>
      <xdr:row>100</xdr:row>
      <xdr:rowOff>265658</xdr:rowOff>
    </xdr:from>
    <xdr:to>
      <xdr:col>31</xdr:col>
      <xdr:colOff>345278</xdr:colOff>
      <xdr:row>101</xdr:row>
      <xdr:rowOff>153479</xdr:rowOff>
    </xdr:to>
    <xdr:sp>
      <xdr:nvSpPr>
        <xdr:cNvPr id="224" name=" "/>
        <xdr:cNvSpPr txBox="1"/>
      </xdr:nvSpPr>
      <xdr:spPr>
        <a:xfrm>
          <a:off x="11650980" y="24270335"/>
          <a:ext cx="344805" cy="1543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星期</a:t>
          </a:r>
          <a:endParaRPr lang="en-US" altLang="zh-CN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22</xdr:col>
      <xdr:colOff>431118</xdr:colOff>
      <xdr:row>120</xdr:row>
      <xdr:rowOff>265658</xdr:rowOff>
    </xdr:from>
    <xdr:to>
      <xdr:col>31</xdr:col>
      <xdr:colOff>345278</xdr:colOff>
      <xdr:row>121</xdr:row>
      <xdr:rowOff>86804</xdr:rowOff>
    </xdr:to>
    <xdr:sp>
      <xdr:nvSpPr>
        <xdr:cNvPr id="225" name=" "/>
        <xdr:cNvSpPr txBox="1"/>
      </xdr:nvSpPr>
      <xdr:spPr>
        <a:xfrm>
          <a:off x="11650980" y="28947110"/>
          <a:ext cx="344805" cy="87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星期</a:t>
          </a:r>
          <a:endParaRPr lang="en-US" altLang="zh-CN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22</xdr:col>
      <xdr:colOff>431118</xdr:colOff>
      <xdr:row>140</xdr:row>
      <xdr:rowOff>237194</xdr:rowOff>
    </xdr:from>
    <xdr:to>
      <xdr:col>31</xdr:col>
      <xdr:colOff>345278</xdr:colOff>
      <xdr:row>141</xdr:row>
      <xdr:rowOff>29579</xdr:rowOff>
    </xdr:to>
    <xdr:sp>
      <xdr:nvSpPr>
        <xdr:cNvPr id="226" name=" "/>
        <xdr:cNvSpPr txBox="1"/>
      </xdr:nvSpPr>
      <xdr:spPr>
        <a:xfrm>
          <a:off x="11650980" y="33638490"/>
          <a:ext cx="344805" cy="304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星期</a:t>
          </a:r>
          <a:endParaRPr lang="en-US" altLang="zh-CN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22</xdr:col>
      <xdr:colOff>45591</xdr:colOff>
      <xdr:row>161</xdr:row>
      <xdr:rowOff>25114</xdr:rowOff>
    </xdr:from>
    <xdr:to>
      <xdr:col>23</xdr:col>
      <xdr:colOff>0</xdr:colOff>
      <xdr:row>161</xdr:row>
      <xdr:rowOff>237194</xdr:rowOff>
    </xdr:to>
    <xdr:cxnSp>
      <xdr:nvCxnSpPr>
        <xdr:cNvPr id="227" name="line"/>
        <xdr:cNvCxnSpPr/>
      </xdr:nvCxnSpPr>
      <xdr:spPr>
        <a:xfrm>
          <a:off x="11650980" y="38518465"/>
          <a:ext cx="0" cy="21209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  <xdr:twoCellAnchor>
    <xdr:from>
      <xdr:col>22</xdr:col>
      <xdr:colOff>30394</xdr:colOff>
      <xdr:row>161</xdr:row>
      <xdr:rowOff>25114</xdr:rowOff>
    </xdr:from>
    <xdr:to>
      <xdr:col>22</xdr:col>
      <xdr:colOff>555895</xdr:colOff>
      <xdr:row>163</xdr:row>
      <xdr:rowOff>0</xdr:rowOff>
    </xdr:to>
    <xdr:cxnSp>
      <xdr:nvCxnSpPr>
        <xdr:cNvPr id="228" name="line"/>
        <xdr:cNvCxnSpPr/>
      </xdr:nvCxnSpPr>
      <xdr:spPr>
        <a:xfrm>
          <a:off x="11650980" y="38518465"/>
          <a:ext cx="0" cy="546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  <xdr:twoCellAnchor editAs="oneCell">
    <xdr:from>
      <xdr:col>22</xdr:col>
      <xdr:colOff>431118</xdr:colOff>
      <xdr:row>160</xdr:row>
      <xdr:rowOff>265658</xdr:rowOff>
    </xdr:from>
    <xdr:to>
      <xdr:col>31</xdr:col>
      <xdr:colOff>345278</xdr:colOff>
      <xdr:row>161</xdr:row>
      <xdr:rowOff>86804</xdr:rowOff>
    </xdr:to>
    <xdr:sp>
      <xdr:nvSpPr>
        <xdr:cNvPr id="229" name=" "/>
        <xdr:cNvSpPr txBox="1"/>
      </xdr:nvSpPr>
      <xdr:spPr>
        <a:xfrm>
          <a:off x="11650980" y="38473380"/>
          <a:ext cx="344805" cy="1066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星期</a:t>
          </a:r>
          <a:endParaRPr lang="en-US" altLang="zh-CN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22</xdr:col>
      <xdr:colOff>329538</xdr:colOff>
      <xdr:row>161</xdr:row>
      <xdr:rowOff>202778</xdr:rowOff>
    </xdr:from>
    <xdr:to>
      <xdr:col>31</xdr:col>
      <xdr:colOff>353538</xdr:colOff>
      <xdr:row>162</xdr:row>
      <xdr:rowOff>100384</xdr:rowOff>
    </xdr:to>
    <xdr:sp>
      <xdr:nvSpPr>
        <xdr:cNvPr id="230" name=" "/>
        <xdr:cNvSpPr txBox="1"/>
      </xdr:nvSpPr>
      <xdr:spPr>
        <a:xfrm>
          <a:off x="11650980" y="38696265"/>
          <a:ext cx="353060" cy="18351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科目</a:t>
          </a:r>
          <a:endParaRPr lang="en-US" altLang="zh-CN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22</xdr:col>
      <xdr:colOff>24795</xdr:colOff>
      <xdr:row>161</xdr:row>
      <xdr:rowOff>151618</xdr:rowOff>
    </xdr:from>
    <xdr:to>
      <xdr:col>31</xdr:col>
      <xdr:colOff>311141</xdr:colOff>
      <xdr:row>163</xdr:row>
      <xdr:rowOff>79249</xdr:rowOff>
    </xdr:to>
    <xdr:sp>
      <xdr:nvSpPr>
        <xdr:cNvPr id="231" name=" "/>
        <xdr:cNvSpPr txBox="1"/>
      </xdr:nvSpPr>
      <xdr:spPr>
        <a:xfrm>
          <a:off x="11650980" y="38644830"/>
          <a:ext cx="310515" cy="499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节次</a:t>
          </a:r>
          <a:endParaRPr lang="en-US" altLang="zh-CN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22</xdr:col>
      <xdr:colOff>431118</xdr:colOff>
      <xdr:row>160</xdr:row>
      <xdr:rowOff>265658</xdr:rowOff>
    </xdr:from>
    <xdr:to>
      <xdr:col>31</xdr:col>
      <xdr:colOff>345278</xdr:colOff>
      <xdr:row>161</xdr:row>
      <xdr:rowOff>86804</xdr:rowOff>
    </xdr:to>
    <xdr:sp>
      <xdr:nvSpPr>
        <xdr:cNvPr id="232" name=" "/>
        <xdr:cNvSpPr txBox="1"/>
      </xdr:nvSpPr>
      <xdr:spPr>
        <a:xfrm>
          <a:off x="11650980" y="38473380"/>
          <a:ext cx="344805" cy="1066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星期</a:t>
          </a:r>
          <a:endParaRPr lang="en-US" altLang="zh-CN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22</xdr:col>
      <xdr:colOff>45591</xdr:colOff>
      <xdr:row>101</xdr:row>
      <xdr:rowOff>24928</xdr:rowOff>
    </xdr:from>
    <xdr:to>
      <xdr:col>23</xdr:col>
      <xdr:colOff>0</xdr:colOff>
      <xdr:row>101</xdr:row>
      <xdr:rowOff>240312</xdr:rowOff>
    </xdr:to>
    <xdr:cxnSp>
      <xdr:nvCxnSpPr>
        <xdr:cNvPr id="233" name="line"/>
        <xdr:cNvCxnSpPr/>
      </xdr:nvCxnSpPr>
      <xdr:spPr>
        <a:xfrm>
          <a:off x="11650980" y="24296370"/>
          <a:ext cx="0" cy="21336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  <xdr:twoCellAnchor>
    <xdr:from>
      <xdr:col>22</xdr:col>
      <xdr:colOff>30394</xdr:colOff>
      <xdr:row>101</xdr:row>
      <xdr:rowOff>24928</xdr:rowOff>
    </xdr:from>
    <xdr:to>
      <xdr:col>22</xdr:col>
      <xdr:colOff>555895</xdr:colOff>
      <xdr:row>103</xdr:row>
      <xdr:rowOff>0</xdr:rowOff>
    </xdr:to>
    <xdr:cxnSp>
      <xdr:nvCxnSpPr>
        <xdr:cNvPr id="234" name="line"/>
        <xdr:cNvCxnSpPr/>
      </xdr:nvCxnSpPr>
      <xdr:spPr>
        <a:xfrm>
          <a:off x="11650980" y="24296370"/>
          <a:ext cx="0" cy="3943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  <xdr:twoCellAnchor editAs="oneCell">
    <xdr:from>
      <xdr:col>22</xdr:col>
      <xdr:colOff>431118</xdr:colOff>
      <xdr:row>100</xdr:row>
      <xdr:rowOff>379809</xdr:rowOff>
    </xdr:from>
    <xdr:to>
      <xdr:col>31</xdr:col>
      <xdr:colOff>345278</xdr:colOff>
      <xdr:row>101</xdr:row>
      <xdr:rowOff>114672</xdr:rowOff>
    </xdr:to>
    <xdr:sp>
      <xdr:nvSpPr>
        <xdr:cNvPr id="235" name=" "/>
        <xdr:cNvSpPr txBox="1"/>
      </xdr:nvSpPr>
      <xdr:spPr>
        <a:xfrm>
          <a:off x="11650980" y="24271605"/>
          <a:ext cx="344805" cy="114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星期</a:t>
          </a:r>
          <a:endParaRPr lang="en-US" altLang="zh-CN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22</xdr:col>
      <xdr:colOff>329538</xdr:colOff>
      <xdr:row>101</xdr:row>
      <xdr:rowOff>202421</xdr:rowOff>
    </xdr:from>
    <xdr:to>
      <xdr:col>31</xdr:col>
      <xdr:colOff>353538</xdr:colOff>
      <xdr:row>102</xdr:row>
      <xdr:rowOff>82822</xdr:rowOff>
    </xdr:to>
    <xdr:sp>
      <xdr:nvSpPr>
        <xdr:cNvPr id="236" name=" "/>
        <xdr:cNvSpPr txBox="1"/>
      </xdr:nvSpPr>
      <xdr:spPr>
        <a:xfrm>
          <a:off x="11650980" y="24473535"/>
          <a:ext cx="353060" cy="1187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科目</a:t>
          </a:r>
          <a:endParaRPr lang="en-US" altLang="zh-CN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22</xdr:col>
      <xdr:colOff>24795</xdr:colOff>
      <xdr:row>101</xdr:row>
      <xdr:rowOff>151566</xdr:rowOff>
    </xdr:from>
    <xdr:to>
      <xdr:col>31</xdr:col>
      <xdr:colOff>311141</xdr:colOff>
      <xdr:row>103</xdr:row>
      <xdr:rowOff>43532</xdr:rowOff>
    </xdr:to>
    <xdr:sp>
      <xdr:nvSpPr>
        <xdr:cNvPr id="237" name=" "/>
        <xdr:cNvSpPr txBox="1"/>
      </xdr:nvSpPr>
      <xdr:spPr>
        <a:xfrm>
          <a:off x="11650980" y="24422735"/>
          <a:ext cx="310515" cy="311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节次</a:t>
          </a:r>
          <a:endParaRPr lang="en-US" altLang="zh-CN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22</xdr:col>
      <xdr:colOff>45591</xdr:colOff>
      <xdr:row>101</xdr:row>
      <xdr:rowOff>24928</xdr:rowOff>
    </xdr:from>
    <xdr:to>
      <xdr:col>23</xdr:col>
      <xdr:colOff>0</xdr:colOff>
      <xdr:row>101</xdr:row>
      <xdr:rowOff>240312</xdr:rowOff>
    </xdr:to>
    <xdr:cxnSp>
      <xdr:nvCxnSpPr>
        <xdr:cNvPr id="238" name="line"/>
        <xdr:cNvCxnSpPr/>
      </xdr:nvCxnSpPr>
      <xdr:spPr>
        <a:xfrm>
          <a:off x="11650980" y="24296370"/>
          <a:ext cx="0" cy="21336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  <xdr:twoCellAnchor>
    <xdr:from>
      <xdr:col>22</xdr:col>
      <xdr:colOff>30394</xdr:colOff>
      <xdr:row>101</xdr:row>
      <xdr:rowOff>24928</xdr:rowOff>
    </xdr:from>
    <xdr:to>
      <xdr:col>22</xdr:col>
      <xdr:colOff>555895</xdr:colOff>
      <xdr:row>103</xdr:row>
      <xdr:rowOff>0</xdr:rowOff>
    </xdr:to>
    <xdr:cxnSp>
      <xdr:nvCxnSpPr>
        <xdr:cNvPr id="239" name="line"/>
        <xdr:cNvCxnSpPr/>
      </xdr:nvCxnSpPr>
      <xdr:spPr>
        <a:xfrm>
          <a:off x="11650980" y="24296370"/>
          <a:ext cx="0" cy="3943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  <xdr:twoCellAnchor editAs="oneCell">
    <xdr:from>
      <xdr:col>22</xdr:col>
      <xdr:colOff>431118</xdr:colOff>
      <xdr:row>100</xdr:row>
      <xdr:rowOff>379809</xdr:rowOff>
    </xdr:from>
    <xdr:to>
      <xdr:col>31</xdr:col>
      <xdr:colOff>345278</xdr:colOff>
      <xdr:row>101</xdr:row>
      <xdr:rowOff>114672</xdr:rowOff>
    </xdr:to>
    <xdr:sp>
      <xdr:nvSpPr>
        <xdr:cNvPr id="240" name=" "/>
        <xdr:cNvSpPr txBox="1"/>
      </xdr:nvSpPr>
      <xdr:spPr>
        <a:xfrm>
          <a:off x="11650980" y="24271605"/>
          <a:ext cx="344805" cy="114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星期</a:t>
          </a:r>
          <a:endParaRPr lang="en-US" altLang="zh-CN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22</xdr:col>
      <xdr:colOff>329538</xdr:colOff>
      <xdr:row>101</xdr:row>
      <xdr:rowOff>202421</xdr:rowOff>
    </xdr:from>
    <xdr:to>
      <xdr:col>31</xdr:col>
      <xdr:colOff>353538</xdr:colOff>
      <xdr:row>102</xdr:row>
      <xdr:rowOff>82822</xdr:rowOff>
    </xdr:to>
    <xdr:sp>
      <xdr:nvSpPr>
        <xdr:cNvPr id="241" name=" "/>
        <xdr:cNvSpPr txBox="1"/>
      </xdr:nvSpPr>
      <xdr:spPr>
        <a:xfrm>
          <a:off x="11650980" y="24473535"/>
          <a:ext cx="353060" cy="1187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科目</a:t>
          </a:r>
          <a:endParaRPr lang="en-US" altLang="zh-CN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22</xdr:col>
      <xdr:colOff>24795</xdr:colOff>
      <xdr:row>101</xdr:row>
      <xdr:rowOff>151566</xdr:rowOff>
    </xdr:from>
    <xdr:to>
      <xdr:col>31</xdr:col>
      <xdr:colOff>311141</xdr:colOff>
      <xdr:row>103</xdr:row>
      <xdr:rowOff>43532</xdr:rowOff>
    </xdr:to>
    <xdr:sp>
      <xdr:nvSpPr>
        <xdr:cNvPr id="242" name=" "/>
        <xdr:cNvSpPr txBox="1"/>
      </xdr:nvSpPr>
      <xdr:spPr>
        <a:xfrm>
          <a:off x="11650980" y="24422735"/>
          <a:ext cx="310515" cy="311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节次</a:t>
          </a:r>
          <a:endParaRPr lang="en-US" altLang="zh-CN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22</xdr:col>
      <xdr:colOff>45591</xdr:colOff>
      <xdr:row>101</xdr:row>
      <xdr:rowOff>24928</xdr:rowOff>
    </xdr:from>
    <xdr:to>
      <xdr:col>23</xdr:col>
      <xdr:colOff>0</xdr:colOff>
      <xdr:row>101</xdr:row>
      <xdr:rowOff>240312</xdr:rowOff>
    </xdr:to>
    <xdr:cxnSp>
      <xdr:nvCxnSpPr>
        <xdr:cNvPr id="243" name="line"/>
        <xdr:cNvCxnSpPr/>
      </xdr:nvCxnSpPr>
      <xdr:spPr>
        <a:xfrm>
          <a:off x="11650980" y="24296370"/>
          <a:ext cx="0" cy="21336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  <xdr:twoCellAnchor>
    <xdr:from>
      <xdr:col>22</xdr:col>
      <xdr:colOff>30394</xdr:colOff>
      <xdr:row>101</xdr:row>
      <xdr:rowOff>24928</xdr:rowOff>
    </xdr:from>
    <xdr:to>
      <xdr:col>22</xdr:col>
      <xdr:colOff>555895</xdr:colOff>
      <xdr:row>103</xdr:row>
      <xdr:rowOff>0</xdr:rowOff>
    </xdr:to>
    <xdr:cxnSp>
      <xdr:nvCxnSpPr>
        <xdr:cNvPr id="244" name="line"/>
        <xdr:cNvCxnSpPr/>
      </xdr:nvCxnSpPr>
      <xdr:spPr>
        <a:xfrm>
          <a:off x="11650980" y="24296370"/>
          <a:ext cx="0" cy="3943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  <xdr:twoCellAnchor editAs="oneCell">
    <xdr:from>
      <xdr:col>22</xdr:col>
      <xdr:colOff>431118</xdr:colOff>
      <xdr:row>100</xdr:row>
      <xdr:rowOff>379809</xdr:rowOff>
    </xdr:from>
    <xdr:to>
      <xdr:col>31</xdr:col>
      <xdr:colOff>345278</xdr:colOff>
      <xdr:row>101</xdr:row>
      <xdr:rowOff>114672</xdr:rowOff>
    </xdr:to>
    <xdr:sp>
      <xdr:nvSpPr>
        <xdr:cNvPr id="245" name=" "/>
        <xdr:cNvSpPr txBox="1"/>
      </xdr:nvSpPr>
      <xdr:spPr>
        <a:xfrm>
          <a:off x="11650980" y="24271605"/>
          <a:ext cx="344805" cy="114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星期</a:t>
          </a:r>
          <a:endParaRPr lang="en-US" altLang="zh-CN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22</xdr:col>
      <xdr:colOff>329538</xdr:colOff>
      <xdr:row>101</xdr:row>
      <xdr:rowOff>202421</xdr:rowOff>
    </xdr:from>
    <xdr:to>
      <xdr:col>31</xdr:col>
      <xdr:colOff>353538</xdr:colOff>
      <xdr:row>102</xdr:row>
      <xdr:rowOff>82822</xdr:rowOff>
    </xdr:to>
    <xdr:sp>
      <xdr:nvSpPr>
        <xdr:cNvPr id="246" name=" "/>
        <xdr:cNvSpPr txBox="1"/>
      </xdr:nvSpPr>
      <xdr:spPr>
        <a:xfrm>
          <a:off x="11650980" y="24473535"/>
          <a:ext cx="353060" cy="1187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科目</a:t>
          </a:r>
          <a:endParaRPr lang="en-US" altLang="zh-CN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22</xdr:col>
      <xdr:colOff>24795</xdr:colOff>
      <xdr:row>101</xdr:row>
      <xdr:rowOff>151566</xdr:rowOff>
    </xdr:from>
    <xdr:to>
      <xdr:col>31</xdr:col>
      <xdr:colOff>311141</xdr:colOff>
      <xdr:row>103</xdr:row>
      <xdr:rowOff>43532</xdr:rowOff>
    </xdr:to>
    <xdr:sp>
      <xdr:nvSpPr>
        <xdr:cNvPr id="247" name=" "/>
        <xdr:cNvSpPr txBox="1"/>
      </xdr:nvSpPr>
      <xdr:spPr>
        <a:xfrm>
          <a:off x="11650980" y="24422735"/>
          <a:ext cx="310515" cy="311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节次</a:t>
          </a:r>
          <a:endParaRPr lang="en-US" altLang="zh-CN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22</xdr:col>
      <xdr:colOff>45591</xdr:colOff>
      <xdr:row>141</xdr:row>
      <xdr:rowOff>24556</xdr:rowOff>
    </xdr:from>
    <xdr:to>
      <xdr:col>23</xdr:col>
      <xdr:colOff>0</xdr:colOff>
      <xdr:row>141</xdr:row>
      <xdr:rowOff>241101</xdr:rowOff>
    </xdr:to>
    <xdr:cxnSp>
      <xdr:nvCxnSpPr>
        <xdr:cNvPr id="248" name="line"/>
        <xdr:cNvCxnSpPr/>
      </xdr:nvCxnSpPr>
      <xdr:spPr>
        <a:xfrm>
          <a:off x="11650980" y="33663890"/>
          <a:ext cx="0" cy="15684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  <xdr:twoCellAnchor>
    <xdr:from>
      <xdr:col>22</xdr:col>
      <xdr:colOff>30394</xdr:colOff>
      <xdr:row>141</xdr:row>
      <xdr:rowOff>24556</xdr:rowOff>
    </xdr:from>
    <xdr:to>
      <xdr:col>22</xdr:col>
      <xdr:colOff>555895</xdr:colOff>
      <xdr:row>143</xdr:row>
      <xdr:rowOff>0</xdr:rowOff>
    </xdr:to>
    <xdr:cxnSp>
      <xdr:nvCxnSpPr>
        <xdr:cNvPr id="249" name="line"/>
        <xdr:cNvCxnSpPr/>
      </xdr:nvCxnSpPr>
      <xdr:spPr>
        <a:xfrm>
          <a:off x="11650980" y="33663890"/>
          <a:ext cx="0" cy="36195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  <xdr:twoCellAnchor editAs="oneCell">
    <xdr:from>
      <xdr:col>22</xdr:col>
      <xdr:colOff>431118</xdr:colOff>
      <xdr:row>140</xdr:row>
      <xdr:rowOff>341560</xdr:rowOff>
    </xdr:from>
    <xdr:to>
      <xdr:col>31</xdr:col>
      <xdr:colOff>345278</xdr:colOff>
      <xdr:row>141</xdr:row>
      <xdr:rowOff>152920</xdr:rowOff>
    </xdr:to>
    <xdr:sp>
      <xdr:nvSpPr>
        <xdr:cNvPr id="250" name=" "/>
        <xdr:cNvSpPr txBox="1"/>
      </xdr:nvSpPr>
      <xdr:spPr>
        <a:xfrm>
          <a:off x="11650980" y="33639760"/>
          <a:ext cx="344805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星期</a:t>
          </a:r>
          <a:endParaRPr lang="en-US" altLang="zh-CN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22</xdr:col>
      <xdr:colOff>329538</xdr:colOff>
      <xdr:row>141</xdr:row>
      <xdr:rowOff>203150</xdr:rowOff>
    </xdr:from>
    <xdr:to>
      <xdr:col>31</xdr:col>
      <xdr:colOff>353538</xdr:colOff>
      <xdr:row>142</xdr:row>
      <xdr:rowOff>53020</xdr:rowOff>
    </xdr:to>
    <xdr:sp>
      <xdr:nvSpPr>
        <xdr:cNvPr id="251" name=" "/>
        <xdr:cNvSpPr txBox="1"/>
      </xdr:nvSpPr>
      <xdr:spPr>
        <a:xfrm>
          <a:off x="11650980" y="33820735"/>
          <a:ext cx="35306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科目</a:t>
          </a:r>
          <a:endParaRPr lang="en-US" altLang="zh-CN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22</xdr:col>
      <xdr:colOff>24795</xdr:colOff>
      <xdr:row>141</xdr:row>
      <xdr:rowOff>151804</xdr:rowOff>
    </xdr:from>
    <xdr:to>
      <xdr:col>31</xdr:col>
      <xdr:colOff>311141</xdr:colOff>
      <xdr:row>143</xdr:row>
      <xdr:rowOff>31253</xdr:rowOff>
    </xdr:to>
    <xdr:sp>
      <xdr:nvSpPr>
        <xdr:cNvPr id="252" name=" "/>
        <xdr:cNvSpPr txBox="1"/>
      </xdr:nvSpPr>
      <xdr:spPr>
        <a:xfrm>
          <a:off x="11650980" y="33791525"/>
          <a:ext cx="310515" cy="2654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节次</a:t>
          </a:r>
          <a:endParaRPr lang="en-US" altLang="zh-CN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22</xdr:col>
      <xdr:colOff>431118</xdr:colOff>
      <xdr:row>140</xdr:row>
      <xdr:rowOff>341560</xdr:rowOff>
    </xdr:from>
    <xdr:to>
      <xdr:col>31</xdr:col>
      <xdr:colOff>345278</xdr:colOff>
      <xdr:row>141</xdr:row>
      <xdr:rowOff>152920</xdr:rowOff>
    </xdr:to>
    <xdr:sp>
      <xdr:nvSpPr>
        <xdr:cNvPr id="253" name=" "/>
        <xdr:cNvSpPr txBox="1"/>
      </xdr:nvSpPr>
      <xdr:spPr>
        <a:xfrm>
          <a:off x="11650980" y="33639760"/>
          <a:ext cx="344805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星期</a:t>
          </a:r>
          <a:endParaRPr lang="en-US" altLang="zh-CN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22</xdr:col>
      <xdr:colOff>45591</xdr:colOff>
      <xdr:row>121</xdr:row>
      <xdr:rowOff>25114</xdr:rowOff>
    </xdr:from>
    <xdr:to>
      <xdr:col>23</xdr:col>
      <xdr:colOff>0</xdr:colOff>
      <xdr:row>121</xdr:row>
      <xdr:rowOff>237194</xdr:rowOff>
    </xdr:to>
    <xdr:cxnSp>
      <xdr:nvCxnSpPr>
        <xdr:cNvPr id="254" name="line"/>
        <xdr:cNvCxnSpPr/>
      </xdr:nvCxnSpPr>
      <xdr:spPr>
        <a:xfrm>
          <a:off x="11650980" y="28973145"/>
          <a:ext cx="0" cy="21209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  <xdr:twoCellAnchor>
    <xdr:from>
      <xdr:col>22</xdr:col>
      <xdr:colOff>30394</xdr:colOff>
      <xdr:row>121</xdr:row>
      <xdr:rowOff>25114</xdr:rowOff>
    </xdr:from>
    <xdr:to>
      <xdr:col>22</xdr:col>
      <xdr:colOff>555895</xdr:colOff>
      <xdr:row>123</xdr:row>
      <xdr:rowOff>0</xdr:rowOff>
    </xdr:to>
    <xdr:cxnSp>
      <xdr:nvCxnSpPr>
        <xdr:cNvPr id="255" name="line"/>
        <xdr:cNvCxnSpPr/>
      </xdr:nvCxnSpPr>
      <xdr:spPr>
        <a:xfrm>
          <a:off x="11650980" y="28973145"/>
          <a:ext cx="0" cy="3943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  <xdr:twoCellAnchor editAs="oneCell">
    <xdr:from>
      <xdr:col>22</xdr:col>
      <xdr:colOff>431118</xdr:colOff>
      <xdr:row>120</xdr:row>
      <xdr:rowOff>265658</xdr:rowOff>
    </xdr:from>
    <xdr:to>
      <xdr:col>31</xdr:col>
      <xdr:colOff>345278</xdr:colOff>
      <xdr:row>121</xdr:row>
      <xdr:rowOff>153479</xdr:rowOff>
    </xdr:to>
    <xdr:sp>
      <xdr:nvSpPr>
        <xdr:cNvPr id="256" name=" "/>
        <xdr:cNvSpPr txBox="1"/>
      </xdr:nvSpPr>
      <xdr:spPr>
        <a:xfrm>
          <a:off x="11650980" y="28947110"/>
          <a:ext cx="344805" cy="1543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星期</a:t>
          </a:r>
          <a:endParaRPr lang="en-US" altLang="zh-CN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22</xdr:col>
      <xdr:colOff>329538</xdr:colOff>
      <xdr:row>121</xdr:row>
      <xdr:rowOff>202778</xdr:rowOff>
    </xdr:from>
    <xdr:to>
      <xdr:col>31</xdr:col>
      <xdr:colOff>353538</xdr:colOff>
      <xdr:row>122</xdr:row>
      <xdr:rowOff>100384</xdr:rowOff>
    </xdr:to>
    <xdr:sp>
      <xdr:nvSpPr>
        <xdr:cNvPr id="257" name=" "/>
        <xdr:cNvSpPr txBox="1"/>
      </xdr:nvSpPr>
      <xdr:spPr>
        <a:xfrm>
          <a:off x="11650980" y="29150945"/>
          <a:ext cx="353060" cy="1358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科目</a:t>
          </a:r>
          <a:endParaRPr lang="en-US" altLang="zh-CN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22</xdr:col>
      <xdr:colOff>24795</xdr:colOff>
      <xdr:row>121</xdr:row>
      <xdr:rowOff>151618</xdr:rowOff>
    </xdr:from>
    <xdr:to>
      <xdr:col>31</xdr:col>
      <xdr:colOff>311141</xdr:colOff>
      <xdr:row>123</xdr:row>
      <xdr:rowOff>79250</xdr:rowOff>
    </xdr:to>
    <xdr:sp>
      <xdr:nvSpPr>
        <xdr:cNvPr id="258" name=" "/>
        <xdr:cNvSpPr txBox="1"/>
      </xdr:nvSpPr>
      <xdr:spPr>
        <a:xfrm>
          <a:off x="11650980" y="29099510"/>
          <a:ext cx="310515" cy="3467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节次</a:t>
          </a:r>
          <a:endParaRPr lang="en-US" altLang="zh-CN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22</xdr:col>
      <xdr:colOff>431118</xdr:colOff>
      <xdr:row>120</xdr:row>
      <xdr:rowOff>265658</xdr:rowOff>
    </xdr:from>
    <xdr:to>
      <xdr:col>31</xdr:col>
      <xdr:colOff>345278</xdr:colOff>
      <xdr:row>121</xdr:row>
      <xdr:rowOff>153479</xdr:rowOff>
    </xdr:to>
    <xdr:sp>
      <xdr:nvSpPr>
        <xdr:cNvPr id="259" name=" "/>
        <xdr:cNvSpPr txBox="1"/>
      </xdr:nvSpPr>
      <xdr:spPr>
        <a:xfrm>
          <a:off x="11650980" y="28947110"/>
          <a:ext cx="344805" cy="1543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星期</a:t>
          </a:r>
          <a:endParaRPr lang="en-US" altLang="zh-CN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22</xdr:col>
      <xdr:colOff>45591</xdr:colOff>
      <xdr:row>81</xdr:row>
      <xdr:rowOff>25114</xdr:rowOff>
    </xdr:from>
    <xdr:to>
      <xdr:col>23</xdr:col>
      <xdr:colOff>0</xdr:colOff>
      <xdr:row>81</xdr:row>
      <xdr:rowOff>237194</xdr:rowOff>
    </xdr:to>
    <xdr:cxnSp>
      <xdr:nvCxnSpPr>
        <xdr:cNvPr id="260" name="line"/>
        <xdr:cNvCxnSpPr/>
      </xdr:nvCxnSpPr>
      <xdr:spPr>
        <a:xfrm>
          <a:off x="11650980" y="19514820"/>
          <a:ext cx="0" cy="21209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  <xdr:twoCellAnchor>
    <xdr:from>
      <xdr:col>22</xdr:col>
      <xdr:colOff>30394</xdr:colOff>
      <xdr:row>81</xdr:row>
      <xdr:rowOff>25114</xdr:rowOff>
    </xdr:from>
    <xdr:to>
      <xdr:col>22</xdr:col>
      <xdr:colOff>555895</xdr:colOff>
      <xdr:row>83</xdr:row>
      <xdr:rowOff>0</xdr:rowOff>
    </xdr:to>
    <xdr:cxnSp>
      <xdr:nvCxnSpPr>
        <xdr:cNvPr id="261" name="line"/>
        <xdr:cNvCxnSpPr/>
      </xdr:nvCxnSpPr>
      <xdr:spPr>
        <a:xfrm>
          <a:off x="11650980" y="19514820"/>
          <a:ext cx="0" cy="3943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  <xdr:twoCellAnchor editAs="oneCell">
    <xdr:from>
      <xdr:col>22</xdr:col>
      <xdr:colOff>431118</xdr:colOff>
      <xdr:row>80</xdr:row>
      <xdr:rowOff>289693</xdr:rowOff>
    </xdr:from>
    <xdr:to>
      <xdr:col>31</xdr:col>
      <xdr:colOff>345278</xdr:colOff>
      <xdr:row>81</xdr:row>
      <xdr:rowOff>153479</xdr:rowOff>
    </xdr:to>
    <xdr:sp>
      <xdr:nvSpPr>
        <xdr:cNvPr id="262" name=" "/>
        <xdr:cNvSpPr txBox="1"/>
      </xdr:nvSpPr>
      <xdr:spPr>
        <a:xfrm>
          <a:off x="11650980" y="19490055"/>
          <a:ext cx="344805" cy="153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星期</a:t>
          </a:r>
          <a:endParaRPr lang="en-US" altLang="zh-CN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22</xdr:col>
      <xdr:colOff>329538</xdr:colOff>
      <xdr:row>81</xdr:row>
      <xdr:rowOff>202778</xdr:rowOff>
    </xdr:from>
    <xdr:to>
      <xdr:col>31</xdr:col>
      <xdr:colOff>353538</xdr:colOff>
      <xdr:row>82</xdr:row>
      <xdr:rowOff>100384</xdr:rowOff>
    </xdr:to>
    <xdr:sp>
      <xdr:nvSpPr>
        <xdr:cNvPr id="263" name=" "/>
        <xdr:cNvSpPr txBox="1"/>
      </xdr:nvSpPr>
      <xdr:spPr>
        <a:xfrm>
          <a:off x="11650980" y="19692620"/>
          <a:ext cx="353060" cy="1358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科目</a:t>
          </a:r>
          <a:endParaRPr lang="en-US" altLang="zh-CN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22</xdr:col>
      <xdr:colOff>24795</xdr:colOff>
      <xdr:row>81</xdr:row>
      <xdr:rowOff>151618</xdr:rowOff>
    </xdr:from>
    <xdr:to>
      <xdr:col>31</xdr:col>
      <xdr:colOff>311141</xdr:colOff>
      <xdr:row>83</xdr:row>
      <xdr:rowOff>79250</xdr:rowOff>
    </xdr:to>
    <xdr:sp>
      <xdr:nvSpPr>
        <xdr:cNvPr id="264" name=" "/>
        <xdr:cNvSpPr txBox="1"/>
      </xdr:nvSpPr>
      <xdr:spPr>
        <a:xfrm>
          <a:off x="11650980" y="19641185"/>
          <a:ext cx="310515" cy="3467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节次</a:t>
          </a:r>
          <a:endParaRPr lang="en-US" altLang="zh-CN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22</xdr:col>
      <xdr:colOff>431118</xdr:colOff>
      <xdr:row>80</xdr:row>
      <xdr:rowOff>289693</xdr:rowOff>
    </xdr:from>
    <xdr:to>
      <xdr:col>31</xdr:col>
      <xdr:colOff>345278</xdr:colOff>
      <xdr:row>81</xdr:row>
      <xdr:rowOff>153479</xdr:rowOff>
    </xdr:to>
    <xdr:sp>
      <xdr:nvSpPr>
        <xdr:cNvPr id="265" name=" "/>
        <xdr:cNvSpPr txBox="1"/>
      </xdr:nvSpPr>
      <xdr:spPr>
        <a:xfrm>
          <a:off x="11650980" y="19490055"/>
          <a:ext cx="344805" cy="153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星期</a:t>
          </a:r>
          <a:endParaRPr lang="en-US" altLang="zh-CN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22</xdr:col>
      <xdr:colOff>45591</xdr:colOff>
      <xdr:row>181</xdr:row>
      <xdr:rowOff>25114</xdr:rowOff>
    </xdr:from>
    <xdr:to>
      <xdr:col>23</xdr:col>
      <xdr:colOff>0</xdr:colOff>
      <xdr:row>181</xdr:row>
      <xdr:rowOff>237194</xdr:rowOff>
    </xdr:to>
    <xdr:cxnSp>
      <xdr:nvCxnSpPr>
        <xdr:cNvPr id="266" name="line"/>
        <xdr:cNvCxnSpPr/>
      </xdr:nvCxnSpPr>
      <xdr:spPr>
        <a:xfrm>
          <a:off x="11650980" y="43572430"/>
          <a:ext cx="0" cy="21209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  <xdr:twoCellAnchor>
    <xdr:from>
      <xdr:col>22</xdr:col>
      <xdr:colOff>30394</xdr:colOff>
      <xdr:row>181</xdr:row>
      <xdr:rowOff>25114</xdr:rowOff>
    </xdr:from>
    <xdr:to>
      <xdr:col>22</xdr:col>
      <xdr:colOff>555895</xdr:colOff>
      <xdr:row>183</xdr:row>
      <xdr:rowOff>0</xdr:rowOff>
    </xdr:to>
    <xdr:cxnSp>
      <xdr:nvCxnSpPr>
        <xdr:cNvPr id="267" name="line"/>
        <xdr:cNvCxnSpPr/>
      </xdr:nvCxnSpPr>
      <xdr:spPr>
        <a:xfrm>
          <a:off x="11650980" y="43572430"/>
          <a:ext cx="0" cy="546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  <xdr:twoCellAnchor editAs="oneCell">
    <xdr:from>
      <xdr:col>22</xdr:col>
      <xdr:colOff>431118</xdr:colOff>
      <xdr:row>180</xdr:row>
      <xdr:rowOff>265658</xdr:rowOff>
    </xdr:from>
    <xdr:to>
      <xdr:col>31</xdr:col>
      <xdr:colOff>345278</xdr:colOff>
      <xdr:row>181</xdr:row>
      <xdr:rowOff>86804</xdr:rowOff>
    </xdr:to>
    <xdr:sp>
      <xdr:nvSpPr>
        <xdr:cNvPr id="268" name=" "/>
        <xdr:cNvSpPr txBox="1"/>
      </xdr:nvSpPr>
      <xdr:spPr>
        <a:xfrm>
          <a:off x="11650980" y="43527345"/>
          <a:ext cx="344805" cy="1066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星期</a:t>
          </a:r>
          <a:endParaRPr lang="en-US" altLang="zh-CN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22</xdr:col>
      <xdr:colOff>329538</xdr:colOff>
      <xdr:row>181</xdr:row>
      <xdr:rowOff>202778</xdr:rowOff>
    </xdr:from>
    <xdr:to>
      <xdr:col>31</xdr:col>
      <xdr:colOff>353538</xdr:colOff>
      <xdr:row>182</xdr:row>
      <xdr:rowOff>100384</xdr:rowOff>
    </xdr:to>
    <xdr:sp>
      <xdr:nvSpPr>
        <xdr:cNvPr id="269" name=" "/>
        <xdr:cNvSpPr txBox="1"/>
      </xdr:nvSpPr>
      <xdr:spPr>
        <a:xfrm>
          <a:off x="11650980" y="43750230"/>
          <a:ext cx="353060" cy="18351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科目</a:t>
          </a:r>
          <a:endParaRPr lang="en-US" altLang="zh-CN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22</xdr:col>
      <xdr:colOff>24795</xdr:colOff>
      <xdr:row>181</xdr:row>
      <xdr:rowOff>151618</xdr:rowOff>
    </xdr:from>
    <xdr:to>
      <xdr:col>31</xdr:col>
      <xdr:colOff>311141</xdr:colOff>
      <xdr:row>183</xdr:row>
      <xdr:rowOff>79249</xdr:rowOff>
    </xdr:to>
    <xdr:sp>
      <xdr:nvSpPr>
        <xdr:cNvPr id="270" name=" "/>
        <xdr:cNvSpPr txBox="1"/>
      </xdr:nvSpPr>
      <xdr:spPr>
        <a:xfrm>
          <a:off x="11650980" y="43698795"/>
          <a:ext cx="310515" cy="499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节次</a:t>
          </a:r>
          <a:endParaRPr lang="en-US" altLang="zh-CN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22</xdr:col>
      <xdr:colOff>431118</xdr:colOff>
      <xdr:row>180</xdr:row>
      <xdr:rowOff>265658</xdr:rowOff>
    </xdr:from>
    <xdr:to>
      <xdr:col>31</xdr:col>
      <xdr:colOff>345278</xdr:colOff>
      <xdr:row>181</xdr:row>
      <xdr:rowOff>86804</xdr:rowOff>
    </xdr:to>
    <xdr:sp>
      <xdr:nvSpPr>
        <xdr:cNvPr id="271" name=" "/>
        <xdr:cNvSpPr txBox="1"/>
      </xdr:nvSpPr>
      <xdr:spPr>
        <a:xfrm>
          <a:off x="11650980" y="43527345"/>
          <a:ext cx="344805" cy="1066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星期</a:t>
          </a:r>
          <a:endParaRPr lang="en-US" altLang="zh-CN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29</xdr:col>
      <xdr:colOff>431118</xdr:colOff>
      <xdr:row>120</xdr:row>
      <xdr:rowOff>265658</xdr:rowOff>
    </xdr:from>
    <xdr:to>
      <xdr:col>31</xdr:col>
      <xdr:colOff>255696</xdr:colOff>
      <xdr:row>121</xdr:row>
      <xdr:rowOff>153479</xdr:rowOff>
    </xdr:to>
    <xdr:sp>
      <xdr:nvSpPr>
        <xdr:cNvPr id="280" name=" "/>
        <xdr:cNvSpPr txBox="1"/>
      </xdr:nvSpPr>
      <xdr:spPr>
        <a:xfrm>
          <a:off x="11650980" y="28947110"/>
          <a:ext cx="255270" cy="1543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星期</a:t>
          </a:r>
          <a:endParaRPr lang="en-US" altLang="zh-CN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29</xdr:col>
      <xdr:colOff>329538</xdr:colOff>
      <xdr:row>121</xdr:row>
      <xdr:rowOff>202778</xdr:rowOff>
    </xdr:from>
    <xdr:to>
      <xdr:col>31</xdr:col>
      <xdr:colOff>352876</xdr:colOff>
      <xdr:row>122</xdr:row>
      <xdr:rowOff>100384</xdr:rowOff>
    </xdr:to>
    <xdr:sp>
      <xdr:nvSpPr>
        <xdr:cNvPr id="281" name=" "/>
        <xdr:cNvSpPr txBox="1"/>
      </xdr:nvSpPr>
      <xdr:spPr>
        <a:xfrm>
          <a:off x="11650980" y="29150945"/>
          <a:ext cx="352425" cy="1358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科目</a:t>
          </a:r>
          <a:endParaRPr lang="en-US" altLang="zh-CN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29</xdr:col>
      <xdr:colOff>24795</xdr:colOff>
      <xdr:row>121</xdr:row>
      <xdr:rowOff>151618</xdr:rowOff>
    </xdr:from>
    <xdr:to>
      <xdr:col>31</xdr:col>
      <xdr:colOff>314316</xdr:colOff>
      <xdr:row>123</xdr:row>
      <xdr:rowOff>79250</xdr:rowOff>
    </xdr:to>
    <xdr:sp>
      <xdr:nvSpPr>
        <xdr:cNvPr id="282" name=" "/>
        <xdr:cNvSpPr txBox="1"/>
      </xdr:nvSpPr>
      <xdr:spPr>
        <a:xfrm>
          <a:off x="11650980" y="29099510"/>
          <a:ext cx="313690" cy="3467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节次</a:t>
          </a:r>
          <a:endParaRPr lang="en-US" altLang="zh-CN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29</xdr:col>
      <xdr:colOff>431118</xdr:colOff>
      <xdr:row>120</xdr:row>
      <xdr:rowOff>265658</xdr:rowOff>
    </xdr:from>
    <xdr:to>
      <xdr:col>31</xdr:col>
      <xdr:colOff>255696</xdr:colOff>
      <xdr:row>121</xdr:row>
      <xdr:rowOff>153479</xdr:rowOff>
    </xdr:to>
    <xdr:sp>
      <xdr:nvSpPr>
        <xdr:cNvPr id="283" name=" "/>
        <xdr:cNvSpPr txBox="1"/>
      </xdr:nvSpPr>
      <xdr:spPr>
        <a:xfrm>
          <a:off x="11650980" y="28947110"/>
          <a:ext cx="255270" cy="1543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星期</a:t>
          </a:r>
          <a:endParaRPr lang="en-US" altLang="zh-CN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22</xdr:col>
      <xdr:colOff>45591</xdr:colOff>
      <xdr:row>141</xdr:row>
      <xdr:rowOff>25114</xdr:rowOff>
    </xdr:from>
    <xdr:to>
      <xdr:col>23</xdr:col>
      <xdr:colOff>0</xdr:colOff>
      <xdr:row>141</xdr:row>
      <xdr:rowOff>237194</xdr:rowOff>
    </xdr:to>
    <xdr:cxnSp>
      <xdr:nvCxnSpPr>
        <xdr:cNvPr id="284" name="line"/>
        <xdr:cNvCxnSpPr/>
      </xdr:nvCxnSpPr>
      <xdr:spPr>
        <a:xfrm>
          <a:off x="11650980" y="33664525"/>
          <a:ext cx="0" cy="15621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  <xdr:twoCellAnchor>
    <xdr:from>
      <xdr:col>22</xdr:col>
      <xdr:colOff>30394</xdr:colOff>
      <xdr:row>141</xdr:row>
      <xdr:rowOff>25114</xdr:rowOff>
    </xdr:from>
    <xdr:to>
      <xdr:col>22</xdr:col>
      <xdr:colOff>555895</xdr:colOff>
      <xdr:row>143</xdr:row>
      <xdr:rowOff>0</xdr:rowOff>
    </xdr:to>
    <xdr:cxnSp>
      <xdr:nvCxnSpPr>
        <xdr:cNvPr id="285" name="line"/>
        <xdr:cNvCxnSpPr/>
      </xdr:nvCxnSpPr>
      <xdr:spPr>
        <a:xfrm>
          <a:off x="11650980" y="33664525"/>
          <a:ext cx="0" cy="36131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  <xdr:twoCellAnchor editAs="oneCell">
    <xdr:from>
      <xdr:col>22</xdr:col>
      <xdr:colOff>431118</xdr:colOff>
      <xdr:row>140</xdr:row>
      <xdr:rowOff>265658</xdr:rowOff>
    </xdr:from>
    <xdr:to>
      <xdr:col>31</xdr:col>
      <xdr:colOff>250028</xdr:colOff>
      <xdr:row>141</xdr:row>
      <xdr:rowOff>79396</xdr:rowOff>
    </xdr:to>
    <xdr:sp>
      <xdr:nvSpPr>
        <xdr:cNvPr id="286" name=" "/>
        <xdr:cNvSpPr txBox="1"/>
      </xdr:nvSpPr>
      <xdr:spPr>
        <a:xfrm>
          <a:off x="11650980" y="33639760"/>
          <a:ext cx="249555" cy="79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星期</a:t>
          </a:r>
          <a:endParaRPr lang="en-US" altLang="zh-CN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22</xdr:col>
      <xdr:colOff>329538</xdr:colOff>
      <xdr:row>141</xdr:row>
      <xdr:rowOff>202778</xdr:rowOff>
    </xdr:from>
    <xdr:to>
      <xdr:col>31</xdr:col>
      <xdr:colOff>353538</xdr:colOff>
      <xdr:row>142</xdr:row>
      <xdr:rowOff>144834</xdr:rowOff>
    </xdr:to>
    <xdr:sp>
      <xdr:nvSpPr>
        <xdr:cNvPr id="287" name=" "/>
        <xdr:cNvSpPr txBox="1"/>
      </xdr:nvSpPr>
      <xdr:spPr>
        <a:xfrm>
          <a:off x="11650980" y="33820735"/>
          <a:ext cx="353060" cy="1447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科目</a:t>
          </a:r>
          <a:endParaRPr lang="en-US" altLang="zh-CN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22</xdr:col>
      <xdr:colOff>24795</xdr:colOff>
      <xdr:row>141</xdr:row>
      <xdr:rowOff>151618</xdr:rowOff>
    </xdr:from>
    <xdr:to>
      <xdr:col>31</xdr:col>
      <xdr:colOff>311141</xdr:colOff>
      <xdr:row>143</xdr:row>
      <xdr:rowOff>121582</xdr:rowOff>
    </xdr:to>
    <xdr:sp>
      <xdr:nvSpPr>
        <xdr:cNvPr id="288" name=" "/>
        <xdr:cNvSpPr txBox="1"/>
      </xdr:nvSpPr>
      <xdr:spPr>
        <a:xfrm>
          <a:off x="11650980" y="33790890"/>
          <a:ext cx="310515" cy="3562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节次</a:t>
          </a:r>
          <a:endParaRPr lang="en-US" altLang="zh-CN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22</xdr:col>
      <xdr:colOff>431118</xdr:colOff>
      <xdr:row>140</xdr:row>
      <xdr:rowOff>265658</xdr:rowOff>
    </xdr:from>
    <xdr:to>
      <xdr:col>31</xdr:col>
      <xdr:colOff>250028</xdr:colOff>
      <xdr:row>141</xdr:row>
      <xdr:rowOff>79396</xdr:rowOff>
    </xdr:to>
    <xdr:sp>
      <xdr:nvSpPr>
        <xdr:cNvPr id="289" name=" "/>
        <xdr:cNvSpPr txBox="1"/>
      </xdr:nvSpPr>
      <xdr:spPr>
        <a:xfrm>
          <a:off x="11650980" y="33639760"/>
          <a:ext cx="249555" cy="79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星期</a:t>
          </a:r>
          <a:endParaRPr lang="en-US" altLang="zh-CN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22</xdr:col>
      <xdr:colOff>45591</xdr:colOff>
      <xdr:row>141</xdr:row>
      <xdr:rowOff>25114</xdr:rowOff>
    </xdr:from>
    <xdr:to>
      <xdr:col>23</xdr:col>
      <xdr:colOff>0</xdr:colOff>
      <xdr:row>141</xdr:row>
      <xdr:rowOff>237194</xdr:rowOff>
    </xdr:to>
    <xdr:cxnSp>
      <xdr:nvCxnSpPr>
        <xdr:cNvPr id="290" name="line"/>
        <xdr:cNvCxnSpPr/>
      </xdr:nvCxnSpPr>
      <xdr:spPr>
        <a:xfrm>
          <a:off x="11650980" y="33664525"/>
          <a:ext cx="0" cy="15621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  <xdr:twoCellAnchor>
    <xdr:from>
      <xdr:col>22</xdr:col>
      <xdr:colOff>30394</xdr:colOff>
      <xdr:row>141</xdr:row>
      <xdr:rowOff>25114</xdr:rowOff>
    </xdr:from>
    <xdr:to>
      <xdr:col>22</xdr:col>
      <xdr:colOff>555895</xdr:colOff>
      <xdr:row>143</xdr:row>
      <xdr:rowOff>0</xdr:rowOff>
    </xdr:to>
    <xdr:cxnSp>
      <xdr:nvCxnSpPr>
        <xdr:cNvPr id="291" name="line"/>
        <xdr:cNvCxnSpPr/>
      </xdr:nvCxnSpPr>
      <xdr:spPr>
        <a:xfrm>
          <a:off x="11650980" y="33664525"/>
          <a:ext cx="0" cy="36131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  <xdr:twoCellAnchor editAs="oneCell">
    <xdr:from>
      <xdr:col>22</xdr:col>
      <xdr:colOff>431118</xdr:colOff>
      <xdr:row>140</xdr:row>
      <xdr:rowOff>265658</xdr:rowOff>
    </xdr:from>
    <xdr:to>
      <xdr:col>31</xdr:col>
      <xdr:colOff>250028</xdr:colOff>
      <xdr:row>141</xdr:row>
      <xdr:rowOff>146071</xdr:rowOff>
    </xdr:to>
    <xdr:sp>
      <xdr:nvSpPr>
        <xdr:cNvPr id="292" name=" "/>
        <xdr:cNvSpPr txBox="1"/>
      </xdr:nvSpPr>
      <xdr:spPr>
        <a:xfrm>
          <a:off x="11650980" y="33639760"/>
          <a:ext cx="249555" cy="1460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星期</a:t>
          </a:r>
          <a:endParaRPr lang="en-US" altLang="zh-CN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22</xdr:col>
      <xdr:colOff>329538</xdr:colOff>
      <xdr:row>141</xdr:row>
      <xdr:rowOff>202778</xdr:rowOff>
    </xdr:from>
    <xdr:to>
      <xdr:col>31</xdr:col>
      <xdr:colOff>353538</xdr:colOff>
      <xdr:row>142</xdr:row>
      <xdr:rowOff>144834</xdr:rowOff>
    </xdr:to>
    <xdr:sp>
      <xdr:nvSpPr>
        <xdr:cNvPr id="293" name=" "/>
        <xdr:cNvSpPr txBox="1"/>
      </xdr:nvSpPr>
      <xdr:spPr>
        <a:xfrm>
          <a:off x="11650980" y="33820735"/>
          <a:ext cx="353060" cy="1447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科目</a:t>
          </a:r>
          <a:endParaRPr lang="en-US" altLang="zh-CN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22</xdr:col>
      <xdr:colOff>24795</xdr:colOff>
      <xdr:row>141</xdr:row>
      <xdr:rowOff>151618</xdr:rowOff>
    </xdr:from>
    <xdr:to>
      <xdr:col>31</xdr:col>
      <xdr:colOff>311141</xdr:colOff>
      <xdr:row>143</xdr:row>
      <xdr:rowOff>121583</xdr:rowOff>
    </xdr:to>
    <xdr:sp>
      <xdr:nvSpPr>
        <xdr:cNvPr id="294" name=" "/>
        <xdr:cNvSpPr txBox="1"/>
      </xdr:nvSpPr>
      <xdr:spPr>
        <a:xfrm>
          <a:off x="11650980" y="33790890"/>
          <a:ext cx="310515" cy="3562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节次</a:t>
          </a:r>
          <a:endParaRPr lang="en-US" altLang="zh-CN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22</xdr:col>
      <xdr:colOff>431118</xdr:colOff>
      <xdr:row>140</xdr:row>
      <xdr:rowOff>265658</xdr:rowOff>
    </xdr:from>
    <xdr:to>
      <xdr:col>31</xdr:col>
      <xdr:colOff>250028</xdr:colOff>
      <xdr:row>141</xdr:row>
      <xdr:rowOff>146071</xdr:rowOff>
    </xdr:to>
    <xdr:sp>
      <xdr:nvSpPr>
        <xdr:cNvPr id="295" name=" "/>
        <xdr:cNvSpPr txBox="1"/>
      </xdr:nvSpPr>
      <xdr:spPr>
        <a:xfrm>
          <a:off x="11650980" y="33639760"/>
          <a:ext cx="249555" cy="1460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星期</a:t>
          </a:r>
          <a:endParaRPr lang="en-US" altLang="zh-CN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22</xdr:col>
      <xdr:colOff>431118</xdr:colOff>
      <xdr:row>40</xdr:row>
      <xdr:rowOff>379809</xdr:rowOff>
    </xdr:from>
    <xdr:to>
      <xdr:col>31</xdr:col>
      <xdr:colOff>345278</xdr:colOff>
      <xdr:row>41</xdr:row>
      <xdr:rowOff>114672</xdr:rowOff>
    </xdr:to>
    <xdr:sp>
      <xdr:nvSpPr>
        <xdr:cNvPr id="167" name=" "/>
        <xdr:cNvSpPr txBox="1"/>
      </xdr:nvSpPr>
      <xdr:spPr>
        <a:xfrm>
          <a:off x="11650980" y="10035540"/>
          <a:ext cx="344805" cy="114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星期</a:t>
          </a:r>
          <a:endParaRPr lang="en-US" altLang="zh-CN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22</xdr:col>
      <xdr:colOff>431118</xdr:colOff>
      <xdr:row>40</xdr:row>
      <xdr:rowOff>265658</xdr:rowOff>
    </xdr:from>
    <xdr:to>
      <xdr:col>31</xdr:col>
      <xdr:colOff>480869</xdr:colOff>
      <xdr:row>41</xdr:row>
      <xdr:rowOff>86804</xdr:rowOff>
    </xdr:to>
    <xdr:sp>
      <xdr:nvSpPr>
        <xdr:cNvPr id="168" name=" "/>
        <xdr:cNvSpPr txBox="1"/>
      </xdr:nvSpPr>
      <xdr:spPr>
        <a:xfrm>
          <a:off x="11650980" y="10034270"/>
          <a:ext cx="480695" cy="87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endParaRPr lang="en-US" altLang="zh-CN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22</xdr:col>
      <xdr:colOff>431118</xdr:colOff>
      <xdr:row>40</xdr:row>
      <xdr:rowOff>265658</xdr:rowOff>
    </xdr:from>
    <xdr:to>
      <xdr:col>31</xdr:col>
      <xdr:colOff>480869</xdr:colOff>
      <xdr:row>41</xdr:row>
      <xdr:rowOff>86804</xdr:rowOff>
    </xdr:to>
    <xdr:sp>
      <xdr:nvSpPr>
        <xdr:cNvPr id="169" name=" "/>
        <xdr:cNvSpPr txBox="1"/>
      </xdr:nvSpPr>
      <xdr:spPr>
        <a:xfrm>
          <a:off x="11650980" y="10034270"/>
          <a:ext cx="480695" cy="87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endParaRPr lang="en-US" altLang="zh-CN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22</xdr:col>
      <xdr:colOff>431118</xdr:colOff>
      <xdr:row>60</xdr:row>
      <xdr:rowOff>379809</xdr:rowOff>
    </xdr:from>
    <xdr:to>
      <xdr:col>31</xdr:col>
      <xdr:colOff>345278</xdr:colOff>
      <xdr:row>61</xdr:row>
      <xdr:rowOff>114672</xdr:rowOff>
    </xdr:to>
    <xdr:sp>
      <xdr:nvSpPr>
        <xdr:cNvPr id="170" name=" "/>
        <xdr:cNvSpPr txBox="1"/>
      </xdr:nvSpPr>
      <xdr:spPr>
        <a:xfrm>
          <a:off x="11650980" y="14779625"/>
          <a:ext cx="344805" cy="114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星期</a:t>
          </a:r>
          <a:endParaRPr lang="en-US" altLang="zh-CN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22</xdr:col>
      <xdr:colOff>431118</xdr:colOff>
      <xdr:row>60</xdr:row>
      <xdr:rowOff>265658</xdr:rowOff>
    </xdr:from>
    <xdr:to>
      <xdr:col>31</xdr:col>
      <xdr:colOff>480869</xdr:colOff>
      <xdr:row>61</xdr:row>
      <xdr:rowOff>86804</xdr:rowOff>
    </xdr:to>
    <xdr:sp>
      <xdr:nvSpPr>
        <xdr:cNvPr id="171" name=" "/>
        <xdr:cNvSpPr txBox="1"/>
      </xdr:nvSpPr>
      <xdr:spPr>
        <a:xfrm>
          <a:off x="11650980" y="14754225"/>
          <a:ext cx="480695" cy="1117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endParaRPr lang="en-US" altLang="zh-CN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22</xdr:col>
      <xdr:colOff>431118</xdr:colOff>
      <xdr:row>60</xdr:row>
      <xdr:rowOff>265658</xdr:rowOff>
    </xdr:from>
    <xdr:to>
      <xdr:col>31</xdr:col>
      <xdr:colOff>480869</xdr:colOff>
      <xdr:row>61</xdr:row>
      <xdr:rowOff>86804</xdr:rowOff>
    </xdr:to>
    <xdr:sp>
      <xdr:nvSpPr>
        <xdr:cNvPr id="172" name=" "/>
        <xdr:cNvSpPr txBox="1"/>
      </xdr:nvSpPr>
      <xdr:spPr>
        <a:xfrm>
          <a:off x="11650980" y="14754225"/>
          <a:ext cx="480695" cy="1117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endParaRPr lang="en-US" altLang="zh-CN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22</xdr:col>
      <xdr:colOff>431118</xdr:colOff>
      <xdr:row>80</xdr:row>
      <xdr:rowOff>379809</xdr:rowOff>
    </xdr:from>
    <xdr:to>
      <xdr:col>31</xdr:col>
      <xdr:colOff>345278</xdr:colOff>
      <xdr:row>81</xdr:row>
      <xdr:rowOff>114672</xdr:rowOff>
    </xdr:to>
    <xdr:sp>
      <xdr:nvSpPr>
        <xdr:cNvPr id="173" name=" "/>
        <xdr:cNvSpPr txBox="1"/>
      </xdr:nvSpPr>
      <xdr:spPr>
        <a:xfrm>
          <a:off x="11650980" y="19490055"/>
          <a:ext cx="344805" cy="114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星期</a:t>
          </a:r>
          <a:endParaRPr lang="en-US" altLang="zh-CN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22</xdr:col>
      <xdr:colOff>431118</xdr:colOff>
      <xdr:row>80</xdr:row>
      <xdr:rowOff>265658</xdr:rowOff>
    </xdr:from>
    <xdr:to>
      <xdr:col>31</xdr:col>
      <xdr:colOff>480869</xdr:colOff>
      <xdr:row>81</xdr:row>
      <xdr:rowOff>86804</xdr:rowOff>
    </xdr:to>
    <xdr:sp>
      <xdr:nvSpPr>
        <xdr:cNvPr id="174" name=" "/>
        <xdr:cNvSpPr txBox="1"/>
      </xdr:nvSpPr>
      <xdr:spPr>
        <a:xfrm>
          <a:off x="11650980" y="19490055"/>
          <a:ext cx="480695" cy="863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endParaRPr lang="en-US" altLang="zh-CN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22</xdr:col>
      <xdr:colOff>431118</xdr:colOff>
      <xdr:row>80</xdr:row>
      <xdr:rowOff>265658</xdr:rowOff>
    </xdr:from>
    <xdr:to>
      <xdr:col>31</xdr:col>
      <xdr:colOff>480869</xdr:colOff>
      <xdr:row>81</xdr:row>
      <xdr:rowOff>86804</xdr:rowOff>
    </xdr:to>
    <xdr:sp>
      <xdr:nvSpPr>
        <xdr:cNvPr id="175" name=" "/>
        <xdr:cNvSpPr txBox="1"/>
      </xdr:nvSpPr>
      <xdr:spPr>
        <a:xfrm>
          <a:off x="11650980" y="19490055"/>
          <a:ext cx="480695" cy="863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endParaRPr lang="en-US" altLang="zh-CN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22</xdr:col>
      <xdr:colOff>431118</xdr:colOff>
      <xdr:row>100</xdr:row>
      <xdr:rowOff>379809</xdr:rowOff>
    </xdr:from>
    <xdr:to>
      <xdr:col>31</xdr:col>
      <xdr:colOff>345278</xdr:colOff>
      <xdr:row>101</xdr:row>
      <xdr:rowOff>114672</xdr:rowOff>
    </xdr:to>
    <xdr:sp>
      <xdr:nvSpPr>
        <xdr:cNvPr id="176" name=" "/>
        <xdr:cNvSpPr txBox="1"/>
      </xdr:nvSpPr>
      <xdr:spPr>
        <a:xfrm>
          <a:off x="11650980" y="24271605"/>
          <a:ext cx="344805" cy="114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星期</a:t>
          </a:r>
          <a:endParaRPr lang="en-US" altLang="zh-CN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22</xdr:col>
      <xdr:colOff>431118</xdr:colOff>
      <xdr:row>100</xdr:row>
      <xdr:rowOff>265658</xdr:rowOff>
    </xdr:from>
    <xdr:to>
      <xdr:col>31</xdr:col>
      <xdr:colOff>480869</xdr:colOff>
      <xdr:row>101</xdr:row>
      <xdr:rowOff>86804</xdr:rowOff>
    </xdr:to>
    <xdr:sp>
      <xdr:nvSpPr>
        <xdr:cNvPr id="177" name=" "/>
        <xdr:cNvSpPr txBox="1"/>
      </xdr:nvSpPr>
      <xdr:spPr>
        <a:xfrm>
          <a:off x="11650980" y="24270335"/>
          <a:ext cx="480695" cy="87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endParaRPr lang="en-US" altLang="zh-CN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22</xdr:col>
      <xdr:colOff>431118</xdr:colOff>
      <xdr:row>100</xdr:row>
      <xdr:rowOff>265658</xdr:rowOff>
    </xdr:from>
    <xdr:to>
      <xdr:col>31</xdr:col>
      <xdr:colOff>480869</xdr:colOff>
      <xdr:row>101</xdr:row>
      <xdr:rowOff>86804</xdr:rowOff>
    </xdr:to>
    <xdr:sp>
      <xdr:nvSpPr>
        <xdr:cNvPr id="178" name=" "/>
        <xdr:cNvSpPr txBox="1"/>
      </xdr:nvSpPr>
      <xdr:spPr>
        <a:xfrm>
          <a:off x="11650980" y="24270335"/>
          <a:ext cx="480695" cy="87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endParaRPr lang="en-US" altLang="zh-CN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22</xdr:col>
      <xdr:colOff>431118</xdr:colOff>
      <xdr:row>120</xdr:row>
      <xdr:rowOff>379809</xdr:rowOff>
    </xdr:from>
    <xdr:to>
      <xdr:col>31</xdr:col>
      <xdr:colOff>345278</xdr:colOff>
      <xdr:row>121</xdr:row>
      <xdr:rowOff>114672</xdr:rowOff>
    </xdr:to>
    <xdr:sp>
      <xdr:nvSpPr>
        <xdr:cNvPr id="179" name=" "/>
        <xdr:cNvSpPr txBox="1"/>
      </xdr:nvSpPr>
      <xdr:spPr>
        <a:xfrm>
          <a:off x="11650980" y="28948380"/>
          <a:ext cx="344805" cy="114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星期</a:t>
          </a:r>
          <a:endParaRPr lang="en-US" altLang="zh-CN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22</xdr:col>
      <xdr:colOff>431118</xdr:colOff>
      <xdr:row>120</xdr:row>
      <xdr:rowOff>265658</xdr:rowOff>
    </xdr:from>
    <xdr:to>
      <xdr:col>31</xdr:col>
      <xdr:colOff>480869</xdr:colOff>
      <xdr:row>121</xdr:row>
      <xdr:rowOff>86804</xdr:rowOff>
    </xdr:to>
    <xdr:sp>
      <xdr:nvSpPr>
        <xdr:cNvPr id="272" name=" "/>
        <xdr:cNvSpPr txBox="1"/>
      </xdr:nvSpPr>
      <xdr:spPr>
        <a:xfrm>
          <a:off x="11650980" y="28947110"/>
          <a:ext cx="480695" cy="87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endParaRPr lang="en-US" altLang="zh-CN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22</xdr:col>
      <xdr:colOff>431118</xdr:colOff>
      <xdr:row>120</xdr:row>
      <xdr:rowOff>265658</xdr:rowOff>
    </xdr:from>
    <xdr:to>
      <xdr:col>31</xdr:col>
      <xdr:colOff>480869</xdr:colOff>
      <xdr:row>121</xdr:row>
      <xdr:rowOff>86804</xdr:rowOff>
    </xdr:to>
    <xdr:sp>
      <xdr:nvSpPr>
        <xdr:cNvPr id="273" name=" "/>
        <xdr:cNvSpPr txBox="1"/>
      </xdr:nvSpPr>
      <xdr:spPr>
        <a:xfrm>
          <a:off x="11650980" y="28947110"/>
          <a:ext cx="480695" cy="87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endParaRPr lang="en-US" altLang="zh-CN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22</xdr:col>
      <xdr:colOff>431118</xdr:colOff>
      <xdr:row>140</xdr:row>
      <xdr:rowOff>379809</xdr:rowOff>
    </xdr:from>
    <xdr:to>
      <xdr:col>31</xdr:col>
      <xdr:colOff>345278</xdr:colOff>
      <xdr:row>141</xdr:row>
      <xdr:rowOff>114672</xdr:rowOff>
    </xdr:to>
    <xdr:sp>
      <xdr:nvSpPr>
        <xdr:cNvPr id="274" name=" "/>
        <xdr:cNvSpPr txBox="1"/>
      </xdr:nvSpPr>
      <xdr:spPr>
        <a:xfrm>
          <a:off x="11650980" y="33639760"/>
          <a:ext cx="344805" cy="114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星期</a:t>
          </a:r>
          <a:endParaRPr lang="en-US" altLang="zh-CN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22</xdr:col>
      <xdr:colOff>431118</xdr:colOff>
      <xdr:row>140</xdr:row>
      <xdr:rowOff>265658</xdr:rowOff>
    </xdr:from>
    <xdr:to>
      <xdr:col>31</xdr:col>
      <xdr:colOff>480869</xdr:colOff>
      <xdr:row>141</xdr:row>
      <xdr:rowOff>86804</xdr:rowOff>
    </xdr:to>
    <xdr:sp>
      <xdr:nvSpPr>
        <xdr:cNvPr id="275" name=" "/>
        <xdr:cNvSpPr txBox="1"/>
      </xdr:nvSpPr>
      <xdr:spPr>
        <a:xfrm>
          <a:off x="11650980" y="33639760"/>
          <a:ext cx="480695" cy="863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endParaRPr lang="en-US" altLang="zh-CN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22</xdr:col>
      <xdr:colOff>431118</xdr:colOff>
      <xdr:row>140</xdr:row>
      <xdr:rowOff>265658</xdr:rowOff>
    </xdr:from>
    <xdr:to>
      <xdr:col>31</xdr:col>
      <xdr:colOff>480869</xdr:colOff>
      <xdr:row>141</xdr:row>
      <xdr:rowOff>86804</xdr:rowOff>
    </xdr:to>
    <xdr:sp>
      <xdr:nvSpPr>
        <xdr:cNvPr id="276" name=" "/>
        <xdr:cNvSpPr txBox="1"/>
      </xdr:nvSpPr>
      <xdr:spPr>
        <a:xfrm>
          <a:off x="11650980" y="33639760"/>
          <a:ext cx="480695" cy="863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endParaRPr lang="en-US" altLang="zh-CN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22</xdr:col>
      <xdr:colOff>431118</xdr:colOff>
      <xdr:row>160</xdr:row>
      <xdr:rowOff>379809</xdr:rowOff>
    </xdr:from>
    <xdr:to>
      <xdr:col>31</xdr:col>
      <xdr:colOff>345278</xdr:colOff>
      <xdr:row>161</xdr:row>
      <xdr:rowOff>114672</xdr:rowOff>
    </xdr:to>
    <xdr:sp>
      <xdr:nvSpPr>
        <xdr:cNvPr id="277" name=" "/>
        <xdr:cNvSpPr txBox="1"/>
      </xdr:nvSpPr>
      <xdr:spPr>
        <a:xfrm>
          <a:off x="11650980" y="38493700"/>
          <a:ext cx="344805" cy="114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星期</a:t>
          </a:r>
          <a:endParaRPr lang="en-US" altLang="zh-CN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22</xdr:col>
      <xdr:colOff>431118</xdr:colOff>
      <xdr:row>160</xdr:row>
      <xdr:rowOff>265658</xdr:rowOff>
    </xdr:from>
    <xdr:to>
      <xdr:col>31</xdr:col>
      <xdr:colOff>480869</xdr:colOff>
      <xdr:row>161</xdr:row>
      <xdr:rowOff>86804</xdr:rowOff>
    </xdr:to>
    <xdr:sp>
      <xdr:nvSpPr>
        <xdr:cNvPr id="278" name=" "/>
        <xdr:cNvSpPr txBox="1"/>
      </xdr:nvSpPr>
      <xdr:spPr>
        <a:xfrm>
          <a:off x="11650980" y="38473380"/>
          <a:ext cx="480695" cy="1066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endParaRPr lang="en-US" altLang="zh-CN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22</xdr:col>
      <xdr:colOff>431118</xdr:colOff>
      <xdr:row>160</xdr:row>
      <xdr:rowOff>265658</xdr:rowOff>
    </xdr:from>
    <xdr:to>
      <xdr:col>31</xdr:col>
      <xdr:colOff>480869</xdr:colOff>
      <xdr:row>161</xdr:row>
      <xdr:rowOff>86804</xdr:rowOff>
    </xdr:to>
    <xdr:sp>
      <xdr:nvSpPr>
        <xdr:cNvPr id="279" name=" "/>
        <xdr:cNvSpPr txBox="1"/>
      </xdr:nvSpPr>
      <xdr:spPr>
        <a:xfrm>
          <a:off x="11650980" y="38473380"/>
          <a:ext cx="480695" cy="1066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endParaRPr lang="en-US" altLang="zh-CN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22</xdr:col>
      <xdr:colOff>431118</xdr:colOff>
      <xdr:row>180</xdr:row>
      <xdr:rowOff>379809</xdr:rowOff>
    </xdr:from>
    <xdr:to>
      <xdr:col>31</xdr:col>
      <xdr:colOff>345278</xdr:colOff>
      <xdr:row>181</xdr:row>
      <xdr:rowOff>114672</xdr:rowOff>
    </xdr:to>
    <xdr:sp>
      <xdr:nvSpPr>
        <xdr:cNvPr id="296" name=" "/>
        <xdr:cNvSpPr txBox="1"/>
      </xdr:nvSpPr>
      <xdr:spPr>
        <a:xfrm>
          <a:off x="11650980" y="43547665"/>
          <a:ext cx="344805" cy="114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星期</a:t>
          </a:r>
          <a:endParaRPr lang="en-US" altLang="zh-CN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22</xdr:col>
      <xdr:colOff>431118</xdr:colOff>
      <xdr:row>180</xdr:row>
      <xdr:rowOff>265658</xdr:rowOff>
    </xdr:from>
    <xdr:to>
      <xdr:col>31</xdr:col>
      <xdr:colOff>480869</xdr:colOff>
      <xdr:row>181</xdr:row>
      <xdr:rowOff>86804</xdr:rowOff>
    </xdr:to>
    <xdr:sp>
      <xdr:nvSpPr>
        <xdr:cNvPr id="297" name=" "/>
        <xdr:cNvSpPr txBox="1"/>
      </xdr:nvSpPr>
      <xdr:spPr>
        <a:xfrm>
          <a:off x="11650980" y="43527345"/>
          <a:ext cx="480695" cy="1066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endParaRPr lang="en-US" altLang="zh-CN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22</xdr:col>
      <xdr:colOff>431118</xdr:colOff>
      <xdr:row>180</xdr:row>
      <xdr:rowOff>265658</xdr:rowOff>
    </xdr:from>
    <xdr:to>
      <xdr:col>31</xdr:col>
      <xdr:colOff>480869</xdr:colOff>
      <xdr:row>181</xdr:row>
      <xdr:rowOff>86804</xdr:rowOff>
    </xdr:to>
    <xdr:sp>
      <xdr:nvSpPr>
        <xdr:cNvPr id="298" name=" "/>
        <xdr:cNvSpPr txBox="1"/>
      </xdr:nvSpPr>
      <xdr:spPr>
        <a:xfrm>
          <a:off x="11650980" y="43527345"/>
          <a:ext cx="480695" cy="1066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endParaRPr lang="en-US" altLang="zh-CN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22</xdr:col>
      <xdr:colOff>45591</xdr:colOff>
      <xdr:row>141</xdr:row>
      <xdr:rowOff>24556</xdr:rowOff>
    </xdr:from>
    <xdr:to>
      <xdr:col>23</xdr:col>
      <xdr:colOff>0</xdr:colOff>
      <xdr:row>141</xdr:row>
      <xdr:rowOff>241101</xdr:rowOff>
    </xdr:to>
    <xdr:cxnSp>
      <xdr:nvCxnSpPr>
        <xdr:cNvPr id="299" name="line"/>
        <xdr:cNvCxnSpPr/>
      </xdr:nvCxnSpPr>
      <xdr:spPr>
        <a:xfrm>
          <a:off x="11650980" y="33663890"/>
          <a:ext cx="0" cy="15684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  <xdr:twoCellAnchor>
    <xdr:from>
      <xdr:col>22</xdr:col>
      <xdr:colOff>30394</xdr:colOff>
      <xdr:row>141</xdr:row>
      <xdr:rowOff>24556</xdr:rowOff>
    </xdr:from>
    <xdr:to>
      <xdr:col>22</xdr:col>
      <xdr:colOff>555895</xdr:colOff>
      <xdr:row>143</xdr:row>
      <xdr:rowOff>0</xdr:rowOff>
    </xdr:to>
    <xdr:cxnSp>
      <xdr:nvCxnSpPr>
        <xdr:cNvPr id="300" name="line"/>
        <xdr:cNvCxnSpPr/>
      </xdr:nvCxnSpPr>
      <xdr:spPr>
        <a:xfrm>
          <a:off x="11650980" y="33663890"/>
          <a:ext cx="0" cy="36195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  <xdr:twoCellAnchor editAs="oneCell">
    <xdr:from>
      <xdr:col>22</xdr:col>
      <xdr:colOff>431118</xdr:colOff>
      <xdr:row>140</xdr:row>
      <xdr:rowOff>341560</xdr:rowOff>
    </xdr:from>
    <xdr:to>
      <xdr:col>31</xdr:col>
      <xdr:colOff>345278</xdr:colOff>
      <xdr:row>141</xdr:row>
      <xdr:rowOff>152920</xdr:rowOff>
    </xdr:to>
    <xdr:sp>
      <xdr:nvSpPr>
        <xdr:cNvPr id="301" name=" "/>
        <xdr:cNvSpPr txBox="1"/>
      </xdr:nvSpPr>
      <xdr:spPr>
        <a:xfrm>
          <a:off x="11650980" y="33639760"/>
          <a:ext cx="344805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星期</a:t>
          </a:r>
          <a:endParaRPr lang="en-US" altLang="zh-CN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22</xdr:col>
      <xdr:colOff>329538</xdr:colOff>
      <xdr:row>141</xdr:row>
      <xdr:rowOff>203150</xdr:rowOff>
    </xdr:from>
    <xdr:to>
      <xdr:col>31</xdr:col>
      <xdr:colOff>353538</xdr:colOff>
      <xdr:row>142</xdr:row>
      <xdr:rowOff>53020</xdr:rowOff>
    </xdr:to>
    <xdr:sp>
      <xdr:nvSpPr>
        <xdr:cNvPr id="302" name=" "/>
        <xdr:cNvSpPr txBox="1"/>
      </xdr:nvSpPr>
      <xdr:spPr>
        <a:xfrm>
          <a:off x="11650980" y="33820735"/>
          <a:ext cx="35306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科目</a:t>
          </a:r>
          <a:endParaRPr lang="en-US" altLang="zh-CN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22</xdr:col>
      <xdr:colOff>24795</xdr:colOff>
      <xdr:row>141</xdr:row>
      <xdr:rowOff>151804</xdr:rowOff>
    </xdr:from>
    <xdr:to>
      <xdr:col>31</xdr:col>
      <xdr:colOff>311141</xdr:colOff>
      <xdr:row>143</xdr:row>
      <xdr:rowOff>31253</xdr:rowOff>
    </xdr:to>
    <xdr:sp>
      <xdr:nvSpPr>
        <xdr:cNvPr id="303" name=" "/>
        <xdr:cNvSpPr txBox="1"/>
      </xdr:nvSpPr>
      <xdr:spPr>
        <a:xfrm>
          <a:off x="11650980" y="33791525"/>
          <a:ext cx="310515" cy="2654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节次</a:t>
          </a:r>
          <a:endParaRPr lang="en-US" altLang="zh-CN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22</xdr:col>
      <xdr:colOff>431118</xdr:colOff>
      <xdr:row>140</xdr:row>
      <xdr:rowOff>341560</xdr:rowOff>
    </xdr:from>
    <xdr:to>
      <xdr:col>31</xdr:col>
      <xdr:colOff>345278</xdr:colOff>
      <xdr:row>141</xdr:row>
      <xdr:rowOff>152920</xdr:rowOff>
    </xdr:to>
    <xdr:sp>
      <xdr:nvSpPr>
        <xdr:cNvPr id="304" name=" "/>
        <xdr:cNvSpPr txBox="1"/>
      </xdr:nvSpPr>
      <xdr:spPr>
        <a:xfrm>
          <a:off x="11650980" y="33639760"/>
          <a:ext cx="344805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星期</a:t>
          </a:r>
          <a:endParaRPr lang="en-US" altLang="zh-CN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22</xdr:col>
      <xdr:colOff>431118</xdr:colOff>
      <xdr:row>140</xdr:row>
      <xdr:rowOff>379809</xdr:rowOff>
    </xdr:from>
    <xdr:to>
      <xdr:col>31</xdr:col>
      <xdr:colOff>345278</xdr:colOff>
      <xdr:row>141</xdr:row>
      <xdr:rowOff>114672</xdr:rowOff>
    </xdr:to>
    <xdr:sp>
      <xdr:nvSpPr>
        <xdr:cNvPr id="305" name=" "/>
        <xdr:cNvSpPr txBox="1"/>
      </xdr:nvSpPr>
      <xdr:spPr>
        <a:xfrm>
          <a:off x="11650980" y="33639760"/>
          <a:ext cx="344805" cy="114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r>
            <a:rPr lang="en-US" altLang="zh-CN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星期</a:t>
          </a:r>
          <a:endParaRPr lang="en-US" altLang="zh-CN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22</xdr:col>
      <xdr:colOff>431118</xdr:colOff>
      <xdr:row>140</xdr:row>
      <xdr:rowOff>265658</xdr:rowOff>
    </xdr:from>
    <xdr:to>
      <xdr:col>31</xdr:col>
      <xdr:colOff>480869</xdr:colOff>
      <xdr:row>141</xdr:row>
      <xdr:rowOff>86804</xdr:rowOff>
    </xdr:to>
    <xdr:sp>
      <xdr:nvSpPr>
        <xdr:cNvPr id="306" name=" "/>
        <xdr:cNvSpPr txBox="1"/>
      </xdr:nvSpPr>
      <xdr:spPr>
        <a:xfrm>
          <a:off x="11650980" y="33639760"/>
          <a:ext cx="480695" cy="863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endParaRPr lang="en-US" altLang="zh-CN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22</xdr:col>
      <xdr:colOff>431118</xdr:colOff>
      <xdr:row>140</xdr:row>
      <xdr:rowOff>265658</xdr:rowOff>
    </xdr:from>
    <xdr:to>
      <xdr:col>31</xdr:col>
      <xdr:colOff>480869</xdr:colOff>
      <xdr:row>141</xdr:row>
      <xdr:rowOff>86804</xdr:rowOff>
    </xdr:to>
    <xdr:sp>
      <xdr:nvSpPr>
        <xdr:cNvPr id="307" name=" "/>
        <xdr:cNvSpPr txBox="1"/>
      </xdr:nvSpPr>
      <xdr:spPr>
        <a:xfrm>
          <a:off x="11650980" y="33639760"/>
          <a:ext cx="480695" cy="863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7432" rIns="0" bIns="0" anchor="t" upright="1"/>
        <a:lstStyle/>
        <a:p>
          <a:pPr algn="l"/>
          <a:endParaRPr lang="en-US" altLang="zh-CN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9y8abzc3y2hs41\FileStorage\File\2024-09\2409&#20108;&#24180;&#32423;&#35838;&#34920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各班课表"/>
      <sheetName val="总功课表 (竖)"/>
    </sheetNames>
    <sheetDataSet>
      <sheetData sheetId="0">
        <row r="18">
          <cell r="C18" t="str">
            <v>跳绳</v>
          </cell>
        </row>
        <row r="38">
          <cell r="C38" t="str">
            <v>跳绳</v>
          </cell>
        </row>
        <row r="58">
          <cell r="C58" t="str">
            <v>跳绳</v>
          </cell>
        </row>
        <row r="58">
          <cell r="E58" t="str">
            <v>跳棋</v>
          </cell>
        </row>
        <row r="78">
          <cell r="B78" t="str">
            <v>跳棋</v>
          </cell>
        </row>
        <row r="78">
          <cell r="E78" t="str">
            <v>跳绳</v>
          </cell>
        </row>
        <row r="98">
          <cell r="C98" t="str">
            <v>花样跳绳</v>
          </cell>
        </row>
        <row r="98">
          <cell r="F98" t="str">
            <v>花样跳绳</v>
          </cell>
        </row>
        <row r="118">
          <cell r="B118" t="str">
            <v>跳绳</v>
          </cell>
        </row>
        <row r="138">
          <cell r="E138" t="str">
            <v>跳绳</v>
          </cell>
        </row>
        <row r="158">
          <cell r="B158" t="str">
            <v>跳绳</v>
          </cell>
        </row>
        <row r="178">
          <cell r="B178" t="str">
            <v>跳绳</v>
          </cell>
        </row>
        <row r="198">
          <cell r="B198" t="str">
            <v>体能训练</v>
          </cell>
        </row>
        <row r="198">
          <cell r="E198" t="str">
            <v>跳绳</v>
          </cell>
          <cell r="F198" t="str">
            <v>体能训练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99"/>
  <sheetViews>
    <sheetView zoomScale="80" zoomScaleNormal="80" topLeftCell="A186" workbookViewId="0">
      <selection activeCell="F198" sqref="F198"/>
    </sheetView>
  </sheetViews>
  <sheetFormatPr defaultColWidth="9" defaultRowHeight="20.25"/>
  <cols>
    <col min="1" max="1" width="10.75" style="25" customWidth="1"/>
    <col min="2" max="6" width="12.25" style="21" customWidth="1"/>
    <col min="7" max="7" width="9.75" style="25" customWidth="1"/>
    <col min="8" max="8" width="12.9" style="26" customWidth="1"/>
    <col min="9" max="11" width="3.25" style="21" customWidth="1"/>
    <col min="12" max="12" width="12.5" style="27" customWidth="1"/>
    <col min="13" max="17" width="2.75" style="21" customWidth="1"/>
    <col min="18" max="18" width="5.625" style="25" customWidth="1"/>
    <col min="19" max="19" width="9.125" style="25" customWidth="1"/>
    <col min="20" max="21" width="3.75" style="25" customWidth="1"/>
    <col min="22" max="22" width="1.625" style="25" hidden="1" customWidth="1"/>
    <col min="23" max="23" width="10.75" style="28" hidden="1" customWidth="1"/>
    <col min="24" max="24" width="7" style="28" hidden="1" customWidth="1"/>
    <col min="25" max="25" width="7" style="29" hidden="1" customWidth="1"/>
    <col min="26" max="26" width="7" style="28" hidden="1" customWidth="1"/>
    <col min="27" max="27" width="8.875" style="28" hidden="1" customWidth="1"/>
    <col min="28" max="28" width="7" style="28" hidden="1" customWidth="1"/>
    <col min="29" max="29" width="9" hidden="1" customWidth="1"/>
    <col min="30" max="30" width="2.125" style="30" hidden="1" customWidth="1"/>
    <col min="31" max="31" width="9" style="30" hidden="1" customWidth="1"/>
    <col min="32" max="16384" width="9" style="30"/>
  </cols>
  <sheetData>
    <row r="1" s="23" customFormat="1" ht="27" customHeight="1" spans="1:28">
      <c r="A1" s="31" t="s">
        <v>0</v>
      </c>
      <c r="B1" s="31"/>
      <c r="C1" s="31"/>
      <c r="D1" s="31"/>
      <c r="E1" s="31"/>
      <c r="F1" s="31"/>
      <c r="G1" s="32"/>
      <c r="H1" s="26"/>
      <c r="I1" s="21"/>
      <c r="J1" s="21"/>
      <c r="K1" s="21"/>
      <c r="L1" s="27"/>
      <c r="M1" s="21"/>
      <c r="N1" s="21"/>
      <c r="O1" s="21"/>
      <c r="P1" s="21"/>
      <c r="Q1" s="21"/>
      <c r="R1" s="48"/>
      <c r="S1" s="48"/>
      <c r="T1" s="48"/>
      <c r="U1" s="48"/>
      <c r="V1" s="32"/>
      <c r="W1" s="65">
        <f>COUNTA(X4:AB19)</f>
        <v>11</v>
      </c>
      <c r="X1" s="66"/>
      <c r="Y1" s="90" t="s">
        <v>1</v>
      </c>
      <c r="Z1" s="91" t="s">
        <v>2</v>
      </c>
      <c r="AA1" s="91"/>
      <c r="AB1" s="66">
        <v>16</v>
      </c>
    </row>
    <row r="2" ht="20.1" customHeight="1" spans="1:28">
      <c r="A2" s="33"/>
      <c r="B2" s="34" t="s">
        <v>3</v>
      </c>
      <c r="C2" s="35" t="s">
        <v>4</v>
      </c>
      <c r="D2" s="35" t="s">
        <v>5</v>
      </c>
      <c r="E2" s="35" t="s">
        <v>6</v>
      </c>
      <c r="F2" s="35" t="s">
        <v>7</v>
      </c>
      <c r="G2" s="36"/>
      <c r="H2" s="37"/>
      <c r="I2" s="60"/>
      <c r="J2" s="60"/>
      <c r="K2" s="60"/>
      <c r="L2" s="61"/>
      <c r="M2" s="60"/>
      <c r="R2" s="67"/>
      <c r="S2" s="67"/>
      <c r="T2" s="67"/>
      <c r="U2" s="67"/>
      <c r="V2" s="36"/>
      <c r="W2" s="68"/>
      <c r="X2" s="68" t="s">
        <v>3</v>
      </c>
      <c r="Y2" s="68" t="s">
        <v>4</v>
      </c>
      <c r="Z2" s="68" t="s">
        <v>5</v>
      </c>
      <c r="AA2" s="68" t="s">
        <v>6</v>
      </c>
      <c r="AB2" s="68" t="s">
        <v>7</v>
      </c>
    </row>
    <row r="3" ht="15.75" customHeight="1" spans="1:28">
      <c r="A3" s="33"/>
      <c r="B3" s="34"/>
      <c r="C3" s="35"/>
      <c r="D3" s="35"/>
      <c r="E3" s="35"/>
      <c r="F3" s="35"/>
      <c r="G3" s="36"/>
      <c r="H3" s="37"/>
      <c r="I3" s="62"/>
      <c r="J3" s="60"/>
      <c r="K3" s="62"/>
      <c r="L3" s="37"/>
      <c r="M3" s="60"/>
      <c r="R3" s="67"/>
      <c r="S3" s="67"/>
      <c r="T3" s="67"/>
      <c r="U3" s="67"/>
      <c r="V3" s="36"/>
      <c r="W3" s="69"/>
      <c r="X3" s="69"/>
      <c r="Y3" s="69"/>
      <c r="Z3" s="69"/>
      <c r="AA3" s="69"/>
      <c r="AB3" s="69"/>
    </row>
    <row r="4" s="24" customFormat="1" ht="22.5" customHeight="1" spans="1:28">
      <c r="A4" s="35" t="s">
        <v>8</v>
      </c>
      <c r="B4" s="38" t="s">
        <v>9</v>
      </c>
      <c r="C4" s="38" t="s">
        <v>10</v>
      </c>
      <c r="D4" s="38" t="s">
        <v>11</v>
      </c>
      <c r="E4" s="38" t="s">
        <v>10</v>
      </c>
      <c r="F4" s="38" t="s">
        <v>11</v>
      </c>
      <c r="G4" s="36"/>
      <c r="H4" s="38" t="s">
        <v>10</v>
      </c>
      <c r="I4" s="33">
        <f>COUNTIF(B4:F19,H4)</f>
        <v>7</v>
      </c>
      <c r="J4" s="33">
        <v>7</v>
      </c>
      <c r="K4" s="33">
        <f t="shared" ref="K4:K14" si="0">J4-I4</f>
        <v>0</v>
      </c>
      <c r="L4" s="38" t="s">
        <v>12</v>
      </c>
      <c r="M4" s="10">
        <f>COUNTIF(B4:F19,L4)</f>
        <v>1</v>
      </c>
      <c r="N4" s="10">
        <v>1</v>
      </c>
      <c r="O4" s="33">
        <f t="shared" ref="O4:O14" si="1">N4-M4</f>
        <v>0</v>
      </c>
      <c r="P4" s="33"/>
      <c r="Q4" s="33"/>
      <c r="R4" s="39" t="s">
        <v>10</v>
      </c>
      <c r="S4" s="40" t="s">
        <v>13</v>
      </c>
      <c r="T4" s="10">
        <v>16</v>
      </c>
      <c r="U4" s="10">
        <f>COUNTIF(A:F,S4)</f>
        <v>16</v>
      </c>
      <c r="V4" s="36"/>
      <c r="W4" s="70" t="s">
        <v>8</v>
      </c>
      <c r="X4" s="71"/>
      <c r="Y4" s="74"/>
      <c r="Z4" s="74"/>
      <c r="AA4" s="74">
        <v>51</v>
      </c>
      <c r="AB4" s="74"/>
    </row>
    <row r="5" ht="15.75" customHeight="1" spans="1:28">
      <c r="A5" s="35"/>
      <c r="B5" s="39" t="s">
        <v>14</v>
      </c>
      <c r="C5" s="40" t="s">
        <v>13</v>
      </c>
      <c r="D5" s="41" t="s">
        <v>15</v>
      </c>
      <c r="E5" s="40" t="s">
        <v>13</v>
      </c>
      <c r="F5" s="41" t="s">
        <v>15</v>
      </c>
      <c r="G5" s="36"/>
      <c r="H5" s="38" t="s">
        <v>16</v>
      </c>
      <c r="I5" s="33">
        <f>COUNTIF(B4:F19,H5)</f>
        <v>5</v>
      </c>
      <c r="J5" s="33">
        <v>5</v>
      </c>
      <c r="K5" s="33">
        <f t="shared" si="0"/>
        <v>0</v>
      </c>
      <c r="L5" s="38" t="s">
        <v>17</v>
      </c>
      <c r="M5" s="10">
        <f>COUNTIF(B4:F19,L5)</f>
        <v>1</v>
      </c>
      <c r="N5" s="10">
        <v>1</v>
      </c>
      <c r="O5" s="33">
        <f t="shared" si="1"/>
        <v>0</v>
      </c>
      <c r="P5" s="33"/>
      <c r="Q5" s="33"/>
      <c r="R5" s="39" t="s">
        <v>11</v>
      </c>
      <c r="S5" s="41" t="s">
        <v>15</v>
      </c>
      <c r="T5" s="10">
        <v>17</v>
      </c>
      <c r="U5" s="10">
        <f>COUNTIF(A:F,S5)</f>
        <v>17</v>
      </c>
      <c r="V5" s="36"/>
      <c r="W5" s="72"/>
      <c r="X5" s="73"/>
      <c r="Y5" s="74"/>
      <c r="Z5" s="74"/>
      <c r="AA5" s="74"/>
      <c r="AB5" s="74"/>
    </row>
    <row r="6" s="24" customFormat="1" ht="22.5" customHeight="1" spans="1:28">
      <c r="A6" s="35" t="s">
        <v>18</v>
      </c>
      <c r="B6" s="38" t="s">
        <v>11</v>
      </c>
      <c r="C6" s="42" t="s">
        <v>19</v>
      </c>
      <c r="D6" s="38" t="s">
        <v>20</v>
      </c>
      <c r="E6" s="38" t="s">
        <v>21</v>
      </c>
      <c r="F6" s="38" t="s">
        <v>22</v>
      </c>
      <c r="G6" s="36"/>
      <c r="H6" s="42" t="s">
        <v>19</v>
      </c>
      <c r="I6" s="33">
        <f>COUNTIF(B4:F19,H6)</f>
        <v>1</v>
      </c>
      <c r="J6" s="33">
        <v>1</v>
      </c>
      <c r="K6" s="33">
        <f t="shared" si="0"/>
        <v>0</v>
      </c>
      <c r="L6" s="38" t="s">
        <v>20</v>
      </c>
      <c r="M6" s="10">
        <f>COUNTIF(B4:F19,L6)</f>
        <v>1</v>
      </c>
      <c r="N6" s="10">
        <v>1</v>
      </c>
      <c r="O6" s="33">
        <f t="shared" si="1"/>
        <v>0</v>
      </c>
      <c r="P6" s="33"/>
      <c r="Q6" s="33"/>
      <c r="R6" s="10"/>
      <c r="S6" s="10"/>
      <c r="T6" s="10"/>
      <c r="U6" s="10"/>
      <c r="V6" s="36"/>
      <c r="W6" s="70" t="s">
        <v>18</v>
      </c>
      <c r="X6" s="74">
        <v>51</v>
      </c>
      <c r="Y6" s="74"/>
      <c r="Z6" s="74"/>
      <c r="AA6" s="74" t="s">
        <v>23</v>
      </c>
      <c r="AB6" s="74"/>
    </row>
    <row r="7" ht="15.75" customHeight="1" spans="1:28">
      <c r="A7" s="35"/>
      <c r="B7" s="41" t="s">
        <v>15</v>
      </c>
      <c r="C7" s="40" t="s">
        <v>13</v>
      </c>
      <c r="D7" s="41" t="s">
        <v>15</v>
      </c>
      <c r="E7" s="40" t="s">
        <v>13</v>
      </c>
      <c r="F7" s="41" t="s">
        <v>15</v>
      </c>
      <c r="G7" s="36"/>
      <c r="H7" s="38" t="s">
        <v>11</v>
      </c>
      <c r="I7" s="33">
        <f>COUNTIF(B4:F19,H7)</f>
        <v>4</v>
      </c>
      <c r="J7" s="33">
        <v>4</v>
      </c>
      <c r="K7" s="33">
        <f t="shared" si="0"/>
        <v>0</v>
      </c>
      <c r="L7" s="38" t="s">
        <v>22</v>
      </c>
      <c r="M7" s="10">
        <f>COUNTIF(B4:F19,L7)</f>
        <v>1</v>
      </c>
      <c r="N7" s="10">
        <v>1</v>
      </c>
      <c r="O7" s="33">
        <f t="shared" si="1"/>
        <v>0</v>
      </c>
      <c r="P7" s="33"/>
      <c r="Q7" s="48"/>
      <c r="R7" s="67"/>
      <c r="S7" s="40"/>
      <c r="T7" s="67"/>
      <c r="U7" s="67"/>
      <c r="V7" s="36"/>
      <c r="W7" s="72"/>
      <c r="X7" s="74"/>
      <c r="Y7" s="74"/>
      <c r="Z7" s="74"/>
      <c r="AA7" s="74"/>
      <c r="AB7" s="74"/>
    </row>
    <row r="8" s="24" customFormat="1" ht="22.5" customHeight="1" spans="1:28">
      <c r="A8" s="35" t="s">
        <v>24</v>
      </c>
      <c r="B8" s="38" t="s">
        <v>10</v>
      </c>
      <c r="C8" s="42" t="s">
        <v>25</v>
      </c>
      <c r="D8" s="38" t="s">
        <v>10</v>
      </c>
      <c r="E8" s="38" t="s">
        <v>11</v>
      </c>
      <c r="F8" s="38" t="s">
        <v>10</v>
      </c>
      <c r="G8" s="36"/>
      <c r="H8" s="38" t="s">
        <v>26</v>
      </c>
      <c r="I8" s="33">
        <f>COUNTIF(B4:F19,H8)</f>
        <v>2</v>
      </c>
      <c r="J8" s="33">
        <v>2</v>
      </c>
      <c r="K8" s="33"/>
      <c r="L8" s="38" t="s">
        <v>9</v>
      </c>
      <c r="M8" s="10">
        <f>COUNTIF(B4:F19,L8)</f>
        <v>1</v>
      </c>
      <c r="N8" s="10">
        <v>1</v>
      </c>
      <c r="O8" s="33">
        <f t="shared" si="1"/>
        <v>0</v>
      </c>
      <c r="P8" s="33"/>
      <c r="Q8" s="48"/>
      <c r="R8" s="67"/>
      <c r="S8" s="40"/>
      <c r="T8" s="67"/>
      <c r="U8" s="67"/>
      <c r="V8" s="36"/>
      <c r="W8" s="70" t="s">
        <v>24</v>
      </c>
      <c r="X8" s="74"/>
      <c r="Y8" s="74"/>
      <c r="Z8" s="74"/>
      <c r="AA8" s="74"/>
      <c r="AB8" s="74"/>
    </row>
    <row r="9" ht="15.75" customHeight="1" spans="1:28">
      <c r="A9" s="35"/>
      <c r="B9" s="40" t="s">
        <v>13</v>
      </c>
      <c r="C9" s="41" t="s">
        <v>15</v>
      </c>
      <c r="D9" s="40" t="s">
        <v>13</v>
      </c>
      <c r="E9" s="41" t="s">
        <v>15</v>
      </c>
      <c r="F9" s="40" t="s">
        <v>13</v>
      </c>
      <c r="G9" s="36"/>
      <c r="H9" s="38"/>
      <c r="I9" s="33"/>
      <c r="J9" s="33"/>
      <c r="K9" s="33"/>
      <c r="L9" s="53"/>
      <c r="M9" s="10"/>
      <c r="N9" s="10"/>
      <c r="O9" s="33"/>
      <c r="P9" s="33"/>
      <c r="Q9" s="48"/>
      <c r="R9" s="67"/>
      <c r="S9" s="75"/>
      <c r="T9" s="67"/>
      <c r="U9" s="67"/>
      <c r="V9" s="36"/>
      <c r="W9" s="72"/>
      <c r="X9" s="74"/>
      <c r="Y9" s="74"/>
      <c r="Z9" s="74"/>
      <c r="AA9" s="74"/>
      <c r="AB9" s="74"/>
    </row>
    <row r="10" s="24" customFormat="1" ht="22.5" customHeight="1" spans="1:28">
      <c r="A10" s="35" t="s">
        <v>27</v>
      </c>
      <c r="B10" s="43" t="s">
        <v>28</v>
      </c>
      <c r="C10" s="38" t="s">
        <v>12</v>
      </c>
      <c r="D10" s="43" t="s">
        <v>17</v>
      </c>
      <c r="E10" s="44" t="s">
        <v>29</v>
      </c>
      <c r="F10" s="38" t="s">
        <v>21</v>
      </c>
      <c r="G10" s="31"/>
      <c r="H10" s="38"/>
      <c r="I10" s="33"/>
      <c r="J10" s="33"/>
      <c r="K10" s="33"/>
      <c r="L10" s="38"/>
      <c r="M10" s="10"/>
      <c r="N10" s="10"/>
      <c r="O10" s="33"/>
      <c r="P10" s="33"/>
      <c r="Q10" s="48"/>
      <c r="R10" s="48"/>
      <c r="S10" s="48"/>
      <c r="T10" s="48"/>
      <c r="U10" s="48"/>
      <c r="V10" s="31"/>
      <c r="W10" s="70" t="s">
        <v>27</v>
      </c>
      <c r="X10" s="74"/>
      <c r="Y10" s="74"/>
      <c r="Z10" s="74"/>
      <c r="AA10" s="74"/>
      <c r="AB10" s="74">
        <v>51</v>
      </c>
    </row>
    <row r="11" ht="15.75" customHeight="1" spans="1:28">
      <c r="A11" s="35"/>
      <c r="B11" s="45" t="s">
        <v>30</v>
      </c>
      <c r="C11" s="41" t="s">
        <v>15</v>
      </c>
      <c r="D11" s="46" t="s">
        <v>31</v>
      </c>
      <c r="E11" s="47" t="s">
        <v>32</v>
      </c>
      <c r="F11" s="40" t="s">
        <v>13</v>
      </c>
      <c r="G11" s="48"/>
      <c r="H11" s="49" t="s">
        <v>33</v>
      </c>
      <c r="I11" s="33">
        <f>COUNTIF(B4:F19,H11)</f>
        <v>0</v>
      </c>
      <c r="J11" s="33">
        <v>5</v>
      </c>
      <c r="K11" s="33">
        <f t="shared" si="0"/>
        <v>5</v>
      </c>
      <c r="L11" s="42" t="s">
        <v>34</v>
      </c>
      <c r="M11" s="10">
        <f>COUNTIF(B4:F19,L11)</f>
        <v>1</v>
      </c>
      <c r="N11" s="10">
        <v>1</v>
      </c>
      <c r="O11" s="33">
        <f t="shared" ref="O11:O13" si="2">N11-M11</f>
        <v>0</v>
      </c>
      <c r="P11" s="33"/>
      <c r="Q11" s="48"/>
      <c r="R11" s="48"/>
      <c r="S11" s="48"/>
      <c r="T11" s="48"/>
      <c r="U11" s="48"/>
      <c r="V11" s="48"/>
      <c r="W11" s="72"/>
      <c r="X11" s="74"/>
      <c r="Y11" s="74"/>
      <c r="Z11" s="74"/>
      <c r="AA11" s="74"/>
      <c r="AB11" s="74"/>
    </row>
    <row r="12" s="24" customFormat="1" ht="22.5" customHeight="1" spans="1:28">
      <c r="A12" s="35" t="s">
        <v>35</v>
      </c>
      <c r="B12" s="38" t="s">
        <v>26</v>
      </c>
      <c r="C12" s="38" t="s">
        <v>10</v>
      </c>
      <c r="D12" s="38" t="s">
        <v>26</v>
      </c>
      <c r="E12" s="38" t="s">
        <v>10</v>
      </c>
      <c r="F12" s="38" t="s">
        <v>36</v>
      </c>
      <c r="G12" s="31"/>
      <c r="H12" s="38" t="s">
        <v>28</v>
      </c>
      <c r="I12" s="33">
        <f>COUNTIF(B4:F19,H12)</f>
        <v>2</v>
      </c>
      <c r="J12" s="33">
        <v>2</v>
      </c>
      <c r="K12" s="33">
        <f t="shared" si="0"/>
        <v>0</v>
      </c>
      <c r="L12" s="42" t="s">
        <v>29</v>
      </c>
      <c r="M12" s="10">
        <f>COUNTIF(B4:F19,L12)</f>
        <v>1</v>
      </c>
      <c r="N12" s="10">
        <v>1</v>
      </c>
      <c r="O12" s="33">
        <f t="shared" si="2"/>
        <v>0</v>
      </c>
      <c r="P12" s="33"/>
      <c r="Q12" s="48"/>
      <c r="R12" s="48"/>
      <c r="S12" s="48"/>
      <c r="T12" s="48"/>
      <c r="U12" s="48"/>
      <c r="V12" s="31"/>
      <c r="W12" s="70" t="s">
        <v>35</v>
      </c>
      <c r="X12" s="74" t="s">
        <v>37</v>
      </c>
      <c r="Y12" s="74"/>
      <c r="Z12" s="74" t="s">
        <v>38</v>
      </c>
      <c r="AA12" s="74" t="s">
        <v>39</v>
      </c>
      <c r="AB12" s="74"/>
    </row>
    <row r="13" ht="15.75" customHeight="1" spans="1:28">
      <c r="A13" s="35"/>
      <c r="B13" s="41" t="s">
        <v>15</v>
      </c>
      <c r="C13" s="40" t="s">
        <v>13</v>
      </c>
      <c r="D13" s="41" t="s">
        <v>15</v>
      </c>
      <c r="E13" s="40" t="s">
        <v>13</v>
      </c>
      <c r="F13" s="41" t="s">
        <v>15</v>
      </c>
      <c r="G13" s="48"/>
      <c r="H13" s="38" t="s">
        <v>36</v>
      </c>
      <c r="I13" s="33">
        <f>COUNTIF(B4:F19,H13)</f>
        <v>3</v>
      </c>
      <c r="J13" s="33">
        <v>3</v>
      </c>
      <c r="K13" s="33">
        <f t="shared" si="0"/>
        <v>0</v>
      </c>
      <c r="L13" s="42" t="s">
        <v>25</v>
      </c>
      <c r="M13" s="10">
        <f>COUNTIF(B4:F19,L13)</f>
        <v>1</v>
      </c>
      <c r="N13" s="10">
        <v>1</v>
      </c>
      <c r="O13" s="33">
        <f t="shared" si="2"/>
        <v>0</v>
      </c>
      <c r="P13" s="33"/>
      <c r="Q13" s="48"/>
      <c r="R13" s="48"/>
      <c r="S13" s="48"/>
      <c r="T13" s="48"/>
      <c r="U13" s="48"/>
      <c r="V13" s="48"/>
      <c r="W13" s="72"/>
      <c r="X13" s="74"/>
      <c r="Y13" s="74"/>
      <c r="Z13" s="74"/>
      <c r="AA13" s="74"/>
      <c r="AB13" s="74"/>
    </row>
    <row r="14" s="24" customFormat="1" ht="22.5" customHeight="1" spans="1:28">
      <c r="A14" s="35" t="s">
        <v>40</v>
      </c>
      <c r="B14" s="38" t="s">
        <v>36</v>
      </c>
      <c r="C14" s="44" t="s">
        <v>34</v>
      </c>
      <c r="D14" s="38" t="s">
        <v>36</v>
      </c>
      <c r="E14" s="43" t="s">
        <v>28</v>
      </c>
      <c r="F14" s="38" t="s">
        <v>41</v>
      </c>
      <c r="G14" s="50"/>
      <c r="H14" s="38" t="s">
        <v>21</v>
      </c>
      <c r="I14" s="33">
        <f>COUNTIF(B4:F19,H14)</f>
        <v>2</v>
      </c>
      <c r="J14" s="10">
        <v>2</v>
      </c>
      <c r="K14" s="33">
        <f t="shared" si="0"/>
        <v>0</v>
      </c>
      <c r="L14" s="38" t="s">
        <v>41</v>
      </c>
      <c r="M14" s="10">
        <f>COUNTIF(B4:F19,L14)</f>
        <v>1</v>
      </c>
      <c r="N14" s="10">
        <v>1</v>
      </c>
      <c r="O14" s="33">
        <f t="shared" si="1"/>
        <v>0</v>
      </c>
      <c r="P14" s="33"/>
      <c r="Q14" s="76"/>
      <c r="R14" s="77"/>
      <c r="S14" s="10"/>
      <c r="T14" s="78"/>
      <c r="U14" s="78"/>
      <c r="V14" s="43"/>
      <c r="W14" s="79" t="s">
        <v>40</v>
      </c>
      <c r="X14" s="78"/>
      <c r="Y14" s="78"/>
      <c r="Z14" s="74">
        <v>51</v>
      </c>
      <c r="AA14" s="78"/>
      <c r="AB14" s="74" t="s">
        <v>37</v>
      </c>
    </row>
    <row r="15" ht="15.75" customHeight="1" spans="1:28">
      <c r="A15" s="35"/>
      <c r="B15" s="41" t="s">
        <v>15</v>
      </c>
      <c r="C15" s="46" t="s">
        <v>31</v>
      </c>
      <c r="D15" s="41" t="s">
        <v>15</v>
      </c>
      <c r="E15" s="51" t="s">
        <v>30</v>
      </c>
      <c r="F15" s="40" t="s">
        <v>13</v>
      </c>
      <c r="G15" s="52"/>
      <c r="H15" s="53"/>
      <c r="I15" s="10"/>
      <c r="J15" s="10"/>
      <c r="K15" s="10"/>
      <c r="L15" s="38"/>
      <c r="M15" s="10"/>
      <c r="N15" s="10"/>
      <c r="O15" s="33"/>
      <c r="P15" s="33"/>
      <c r="Q15" s="48"/>
      <c r="R15" s="80"/>
      <c r="S15" s="48"/>
      <c r="T15" s="80"/>
      <c r="U15" s="80"/>
      <c r="V15" s="80"/>
      <c r="W15" s="81"/>
      <c r="X15" s="74"/>
      <c r="Y15" s="74"/>
      <c r="Z15" s="74"/>
      <c r="AA15" s="74"/>
      <c r="AB15" s="74"/>
    </row>
    <row r="16" ht="22.5" customHeight="1" spans="1:28">
      <c r="A16" s="35" t="s">
        <v>42</v>
      </c>
      <c r="B16" s="38" t="s">
        <v>16</v>
      </c>
      <c r="C16" s="38" t="s">
        <v>16</v>
      </c>
      <c r="D16" s="38" t="s">
        <v>16</v>
      </c>
      <c r="E16" s="38" t="s">
        <v>16</v>
      </c>
      <c r="F16" s="38" t="s">
        <v>16</v>
      </c>
      <c r="G16" s="54"/>
      <c r="H16" s="55"/>
      <c r="I16" s="42"/>
      <c r="J16" s="10"/>
      <c r="K16" s="42"/>
      <c r="L16" s="38"/>
      <c r="M16" s="10"/>
      <c r="N16" s="10"/>
      <c r="O16" s="10"/>
      <c r="P16" s="10"/>
      <c r="Q16" s="60"/>
      <c r="R16" s="60"/>
      <c r="S16" s="60"/>
      <c r="T16" s="60"/>
      <c r="U16" s="60"/>
      <c r="V16" s="54"/>
      <c r="W16" s="79" t="s">
        <v>42</v>
      </c>
      <c r="X16" s="78"/>
      <c r="Y16" s="78"/>
      <c r="Z16" s="78"/>
      <c r="AA16" s="74"/>
      <c r="AB16" s="74">
        <v>51</v>
      </c>
    </row>
    <row r="17" ht="17.25" customHeight="1" spans="1:28">
      <c r="A17" s="35"/>
      <c r="B17" s="40" t="s">
        <v>13</v>
      </c>
      <c r="C17" s="41" t="s">
        <v>15</v>
      </c>
      <c r="D17" s="40" t="s">
        <v>13</v>
      </c>
      <c r="E17" s="41" t="s">
        <v>15</v>
      </c>
      <c r="F17" s="40" t="s">
        <v>13</v>
      </c>
      <c r="G17" s="48"/>
      <c r="H17" s="38"/>
      <c r="I17" s="10"/>
      <c r="J17" s="10"/>
      <c r="K17" s="10"/>
      <c r="L17" s="63"/>
      <c r="M17" s="10"/>
      <c r="N17" s="10"/>
      <c r="O17" s="10"/>
      <c r="P17" s="10"/>
      <c r="Q17" s="60"/>
      <c r="R17" s="48"/>
      <c r="S17" s="48"/>
      <c r="T17" s="48"/>
      <c r="U17" s="48"/>
      <c r="V17" s="48"/>
      <c r="W17" s="81"/>
      <c r="X17" s="74"/>
      <c r="Y17" s="74"/>
      <c r="Z17" s="74"/>
      <c r="AA17" s="74"/>
      <c r="AB17" s="74"/>
    </row>
    <row r="18" ht="22.5" customHeight="1" spans="1:28">
      <c r="A18" s="35" t="s">
        <v>43</v>
      </c>
      <c r="B18" s="38" t="s">
        <v>44</v>
      </c>
      <c r="C18" s="38" t="s">
        <v>45</v>
      </c>
      <c r="D18" s="38" t="s">
        <v>46</v>
      </c>
      <c r="E18" s="38" t="s">
        <v>47</v>
      </c>
      <c r="F18" s="43" t="s">
        <v>48</v>
      </c>
      <c r="G18" s="54"/>
      <c r="H18" s="55" t="s">
        <v>34</v>
      </c>
      <c r="I18" s="42"/>
      <c r="J18" s="10"/>
      <c r="K18" s="42"/>
      <c r="L18" s="63" t="s">
        <v>49</v>
      </c>
      <c r="M18" s="10">
        <f>SUM(I4:I17,M4:M17)</f>
        <v>35</v>
      </c>
      <c r="N18" s="10">
        <f>SUM(J4:J17,N4:N17)</f>
        <v>40</v>
      </c>
      <c r="O18" s="33">
        <f>N18-M18</f>
        <v>5</v>
      </c>
      <c r="P18" s="33"/>
      <c r="Q18" s="48"/>
      <c r="R18" s="60"/>
      <c r="S18" s="60"/>
      <c r="T18" s="60"/>
      <c r="U18" s="60"/>
      <c r="V18" s="54"/>
      <c r="W18" s="79" t="s">
        <v>43</v>
      </c>
      <c r="X18" s="78"/>
      <c r="Y18" s="74">
        <v>51</v>
      </c>
      <c r="Z18" s="78"/>
      <c r="AA18" s="78"/>
      <c r="AB18" s="78"/>
    </row>
    <row r="19" ht="21.95" customHeight="1" spans="1:28">
      <c r="A19" s="35"/>
      <c r="B19" s="40" t="s">
        <v>13</v>
      </c>
      <c r="C19" s="41" t="s">
        <v>15</v>
      </c>
      <c r="D19" s="40" t="s">
        <v>13</v>
      </c>
      <c r="E19" s="41" t="s">
        <v>15</v>
      </c>
      <c r="F19" s="46" t="s">
        <v>31</v>
      </c>
      <c r="G19" s="48"/>
      <c r="R19" s="48"/>
      <c r="S19" s="48"/>
      <c r="T19" s="48"/>
      <c r="U19" s="48"/>
      <c r="V19" s="48"/>
      <c r="W19" s="82"/>
      <c r="X19" s="74"/>
      <c r="Y19" s="74"/>
      <c r="Z19" s="74"/>
      <c r="AA19" s="74"/>
      <c r="AB19" s="74"/>
    </row>
    <row r="20" ht="18" customHeight="1"/>
    <row r="21" ht="27" customHeight="1" spans="1:28">
      <c r="A21" s="31" t="s">
        <v>50</v>
      </c>
      <c r="B21" s="31"/>
      <c r="C21" s="31"/>
      <c r="D21" s="31"/>
      <c r="E21" s="31"/>
      <c r="F21" s="31"/>
      <c r="G21" s="31"/>
      <c r="R21" s="48"/>
      <c r="S21" s="48"/>
      <c r="T21" s="48"/>
      <c r="U21" s="48"/>
      <c r="V21" s="31"/>
      <c r="W21" s="65">
        <f>COUNTA(X24:AB39)</f>
        <v>10</v>
      </c>
      <c r="X21" s="83"/>
      <c r="Y21" s="92" t="s">
        <v>51</v>
      </c>
      <c r="Z21" s="93" t="s">
        <v>2</v>
      </c>
      <c r="AA21" s="93"/>
      <c r="AB21" s="83">
        <v>28</v>
      </c>
    </row>
    <row r="22" ht="22.5" customHeight="1" spans="1:28">
      <c r="A22" s="33"/>
      <c r="B22" s="34" t="s">
        <v>3</v>
      </c>
      <c r="C22" s="35" t="s">
        <v>4</v>
      </c>
      <c r="D22" s="35" t="s">
        <v>5</v>
      </c>
      <c r="E22" s="35" t="s">
        <v>6</v>
      </c>
      <c r="F22" s="35" t="s">
        <v>7</v>
      </c>
      <c r="G22" s="31"/>
      <c r="R22" s="48"/>
      <c r="S22" s="48"/>
      <c r="T22" s="48"/>
      <c r="U22" s="48"/>
      <c r="V22" s="31"/>
      <c r="W22" s="84"/>
      <c r="X22" s="85" t="s">
        <v>3</v>
      </c>
      <c r="Y22" s="85" t="s">
        <v>4</v>
      </c>
      <c r="Z22" s="85" t="s">
        <v>5</v>
      </c>
      <c r="AA22" s="85" t="s">
        <v>6</v>
      </c>
      <c r="AB22" s="94" t="s">
        <v>7</v>
      </c>
    </row>
    <row r="23" ht="14.25" customHeight="1" spans="1:28">
      <c r="A23" s="33"/>
      <c r="B23" s="34"/>
      <c r="C23" s="35"/>
      <c r="D23" s="35"/>
      <c r="E23" s="35"/>
      <c r="F23" s="35"/>
      <c r="G23" s="31"/>
      <c r="I23" s="64"/>
      <c r="K23" s="64"/>
      <c r="L23" s="26"/>
      <c r="R23" s="48"/>
      <c r="S23" s="48"/>
      <c r="T23" s="48"/>
      <c r="U23" s="48"/>
      <c r="V23" s="31"/>
      <c r="W23" s="86"/>
      <c r="X23" s="69"/>
      <c r="Y23" s="69"/>
      <c r="Z23" s="69"/>
      <c r="AA23" s="69"/>
      <c r="AB23" s="95"/>
    </row>
    <row r="24" ht="22.5" customHeight="1" spans="1:28">
      <c r="A24" s="35" t="s">
        <v>8</v>
      </c>
      <c r="B24" s="38" t="s">
        <v>10</v>
      </c>
      <c r="C24" s="38" t="s">
        <v>36</v>
      </c>
      <c r="D24" s="38" t="s">
        <v>11</v>
      </c>
      <c r="E24" s="38" t="s">
        <v>10</v>
      </c>
      <c r="F24" s="38" t="s">
        <v>10</v>
      </c>
      <c r="G24" s="31"/>
      <c r="H24" s="38" t="s">
        <v>10</v>
      </c>
      <c r="I24" s="33">
        <f>COUNTIF(B24:F39,H24)</f>
        <v>7</v>
      </c>
      <c r="J24" s="33">
        <v>7</v>
      </c>
      <c r="K24" s="33">
        <f t="shared" ref="K24:K27" si="3">J24-I24</f>
        <v>0</v>
      </c>
      <c r="L24" s="38" t="s">
        <v>12</v>
      </c>
      <c r="M24" s="10">
        <f>COUNTIF(B24:F39,L24)</f>
        <v>1</v>
      </c>
      <c r="N24" s="10">
        <v>1</v>
      </c>
      <c r="O24" s="33">
        <f t="shared" ref="O24:O28" si="4">N24-M24</f>
        <v>0</v>
      </c>
      <c r="P24" s="33"/>
      <c r="Q24" s="33"/>
      <c r="R24" s="39" t="s">
        <v>10</v>
      </c>
      <c r="S24" s="39" t="s">
        <v>52</v>
      </c>
      <c r="T24" s="10">
        <v>17</v>
      </c>
      <c r="U24" s="10">
        <f>COUNTIF(A:F,S24)</f>
        <v>17</v>
      </c>
      <c r="V24" s="31"/>
      <c r="W24" s="87" t="s">
        <v>8</v>
      </c>
      <c r="X24" s="74"/>
      <c r="Y24" s="74"/>
      <c r="Z24" s="74"/>
      <c r="AA24" s="74">
        <v>52</v>
      </c>
      <c r="AB24" s="74"/>
    </row>
    <row r="25" ht="14.25" customHeight="1" spans="1:28">
      <c r="A25" s="35"/>
      <c r="B25" s="39" t="s">
        <v>52</v>
      </c>
      <c r="C25" s="39" t="s">
        <v>53</v>
      </c>
      <c r="D25" s="39" t="s">
        <v>53</v>
      </c>
      <c r="E25" s="39" t="s">
        <v>52</v>
      </c>
      <c r="F25" s="39" t="s">
        <v>52</v>
      </c>
      <c r="G25" s="48"/>
      <c r="H25" s="38" t="s">
        <v>16</v>
      </c>
      <c r="I25" s="33">
        <f>COUNTIF(B24:F39,H25)</f>
        <v>5</v>
      </c>
      <c r="J25" s="33">
        <v>5</v>
      </c>
      <c r="K25" s="33">
        <f t="shared" si="3"/>
        <v>0</v>
      </c>
      <c r="L25" s="38" t="s">
        <v>17</v>
      </c>
      <c r="M25" s="10">
        <f>COUNTIF(B24:F39,L25)</f>
        <v>1</v>
      </c>
      <c r="N25" s="10">
        <v>1</v>
      </c>
      <c r="O25" s="33">
        <f t="shared" si="4"/>
        <v>0</v>
      </c>
      <c r="P25" s="33"/>
      <c r="Q25" s="33"/>
      <c r="R25" s="39" t="s">
        <v>11</v>
      </c>
      <c r="S25" s="39" t="s">
        <v>53</v>
      </c>
      <c r="T25" s="10">
        <v>17</v>
      </c>
      <c r="U25" s="10">
        <f>COUNTIF(A:F,S25)</f>
        <v>17</v>
      </c>
      <c r="V25" s="48"/>
      <c r="W25" s="81"/>
      <c r="X25" s="74"/>
      <c r="Y25" s="74"/>
      <c r="Z25" s="74"/>
      <c r="AA25" s="74"/>
      <c r="AB25" s="74"/>
    </row>
    <row r="26" ht="22.5" customHeight="1" spans="1:28">
      <c r="A26" s="35" t="s">
        <v>18</v>
      </c>
      <c r="B26" s="43" t="s">
        <v>9</v>
      </c>
      <c r="C26" s="43" t="s">
        <v>28</v>
      </c>
      <c r="D26" s="38" t="s">
        <v>22</v>
      </c>
      <c r="E26" s="38" t="s">
        <v>10</v>
      </c>
      <c r="F26" s="38" t="s">
        <v>21</v>
      </c>
      <c r="G26" s="31"/>
      <c r="H26" s="55" t="s">
        <v>19</v>
      </c>
      <c r="I26" s="33">
        <f>COUNTIF(B24:F39,H26)</f>
        <v>1</v>
      </c>
      <c r="J26" s="33">
        <v>1</v>
      </c>
      <c r="K26" s="33">
        <f t="shared" si="3"/>
        <v>0</v>
      </c>
      <c r="L26" s="38" t="s">
        <v>20</v>
      </c>
      <c r="M26" s="10">
        <f>COUNTIF(B24:F39,L26)</f>
        <v>1</v>
      </c>
      <c r="N26" s="10">
        <v>1</v>
      </c>
      <c r="O26" s="33">
        <f t="shared" si="4"/>
        <v>0</v>
      </c>
      <c r="P26" s="33"/>
      <c r="Q26" s="33"/>
      <c r="R26" s="10"/>
      <c r="S26" s="10"/>
      <c r="T26" s="10"/>
      <c r="U26" s="10"/>
      <c r="V26" s="31"/>
      <c r="W26" s="79" t="s">
        <v>18</v>
      </c>
      <c r="X26" s="74"/>
      <c r="Y26" s="74"/>
      <c r="AA26" s="74"/>
      <c r="AB26" s="74">
        <v>52</v>
      </c>
    </row>
    <row r="27" ht="14.25" customHeight="1" spans="1:28">
      <c r="A27" s="35"/>
      <c r="B27" s="56" t="s">
        <v>54</v>
      </c>
      <c r="C27" s="57" t="s">
        <v>55</v>
      </c>
      <c r="D27" s="39" t="s">
        <v>53</v>
      </c>
      <c r="E27" s="39" t="s">
        <v>52</v>
      </c>
      <c r="F27" s="39" t="s">
        <v>52</v>
      </c>
      <c r="G27" s="48"/>
      <c r="H27" s="38" t="s">
        <v>11</v>
      </c>
      <c r="I27" s="33">
        <f>COUNTIF(B24:F39,H27)</f>
        <v>4</v>
      </c>
      <c r="J27" s="33">
        <v>4</v>
      </c>
      <c r="K27" s="33">
        <f t="shared" si="3"/>
        <v>0</v>
      </c>
      <c r="L27" s="38" t="s">
        <v>22</v>
      </c>
      <c r="M27" s="10">
        <f>COUNTIF(B24:F39,L27)</f>
        <v>1</v>
      </c>
      <c r="N27" s="10">
        <v>1</v>
      </c>
      <c r="O27" s="33">
        <f t="shared" si="4"/>
        <v>0</v>
      </c>
      <c r="P27" s="33"/>
      <c r="Q27" s="48"/>
      <c r="R27" s="67"/>
      <c r="S27" s="67"/>
      <c r="T27" s="67"/>
      <c r="U27" s="67"/>
      <c r="V27" s="48"/>
      <c r="W27" s="81"/>
      <c r="X27" s="74"/>
      <c r="Y27" s="74"/>
      <c r="Z27" s="74"/>
      <c r="AA27" s="74"/>
      <c r="AB27" s="74"/>
    </row>
    <row r="28" ht="22.5" customHeight="1" spans="1:28">
      <c r="A28" s="35" t="s">
        <v>24</v>
      </c>
      <c r="B28" s="38" t="s">
        <v>11</v>
      </c>
      <c r="C28" s="38" t="s">
        <v>10</v>
      </c>
      <c r="D28" s="38" t="s">
        <v>10</v>
      </c>
      <c r="E28" s="38" t="s">
        <v>11</v>
      </c>
      <c r="F28" s="38" t="s">
        <v>11</v>
      </c>
      <c r="G28" s="31"/>
      <c r="H28" s="38" t="s">
        <v>26</v>
      </c>
      <c r="I28" s="33">
        <f>COUNTIF(B24:F39,H28)</f>
        <v>2</v>
      </c>
      <c r="J28" s="33">
        <v>2</v>
      </c>
      <c r="K28" s="33"/>
      <c r="L28" s="38" t="s">
        <v>9</v>
      </c>
      <c r="M28" s="10">
        <f>COUNTIF(B24:F39,L28)</f>
        <v>1</v>
      </c>
      <c r="N28" s="10">
        <v>1</v>
      </c>
      <c r="O28" s="33">
        <f t="shared" si="4"/>
        <v>0</v>
      </c>
      <c r="P28" s="33"/>
      <c r="Q28" s="48"/>
      <c r="R28" s="67"/>
      <c r="S28" s="67"/>
      <c r="T28" s="67"/>
      <c r="U28" s="67"/>
      <c r="V28" s="31"/>
      <c r="W28" s="79" t="s">
        <v>24</v>
      </c>
      <c r="X28" s="74">
        <v>52</v>
      </c>
      <c r="Y28" s="74"/>
      <c r="Z28" s="74"/>
      <c r="AA28" s="74"/>
      <c r="AB28" s="74" t="s">
        <v>56</v>
      </c>
    </row>
    <row r="29" ht="15" customHeight="1" spans="1:28">
      <c r="A29" s="35"/>
      <c r="B29" s="39" t="s">
        <v>53</v>
      </c>
      <c r="C29" s="39" t="s">
        <v>52</v>
      </c>
      <c r="D29" s="39" t="s">
        <v>52</v>
      </c>
      <c r="E29" s="39" t="s">
        <v>53</v>
      </c>
      <c r="F29" s="39" t="s">
        <v>53</v>
      </c>
      <c r="G29" s="48"/>
      <c r="H29" s="38"/>
      <c r="I29" s="33"/>
      <c r="J29" s="33"/>
      <c r="K29" s="33"/>
      <c r="L29" s="53"/>
      <c r="M29" s="10"/>
      <c r="N29" s="10"/>
      <c r="O29" s="33"/>
      <c r="P29" s="33"/>
      <c r="Q29" s="48"/>
      <c r="R29" s="67"/>
      <c r="S29" s="67"/>
      <c r="T29" s="67"/>
      <c r="U29" s="67"/>
      <c r="V29" s="48"/>
      <c r="W29" s="81"/>
      <c r="X29" s="74"/>
      <c r="Y29" s="74"/>
      <c r="Z29" s="74"/>
      <c r="AA29" s="74"/>
      <c r="AB29" s="74"/>
    </row>
    <row r="30" ht="22.5" customHeight="1" spans="1:28">
      <c r="A30" s="35" t="s">
        <v>27</v>
      </c>
      <c r="B30" s="44" t="s">
        <v>29</v>
      </c>
      <c r="C30" s="38" t="s">
        <v>12</v>
      </c>
      <c r="D30" s="42" t="s">
        <v>19</v>
      </c>
      <c r="E30" s="38" t="s">
        <v>36</v>
      </c>
      <c r="F30" s="43" t="s">
        <v>28</v>
      </c>
      <c r="G30" s="31"/>
      <c r="H30" s="38"/>
      <c r="I30" s="33"/>
      <c r="J30" s="33"/>
      <c r="K30" s="33"/>
      <c r="L30" s="38"/>
      <c r="M30" s="10"/>
      <c r="N30" s="10"/>
      <c r="O30" s="33"/>
      <c r="P30" s="33"/>
      <c r="Q30" s="48"/>
      <c r="R30" s="48"/>
      <c r="S30" s="48"/>
      <c r="T30" s="48"/>
      <c r="U30" s="48"/>
      <c r="V30" s="31"/>
      <c r="W30" s="79" t="s">
        <v>27</v>
      </c>
      <c r="X30" s="74" t="s">
        <v>57</v>
      </c>
      <c r="Y30" s="74"/>
      <c r="Z30" s="74"/>
      <c r="AA30" s="74"/>
      <c r="AB30" s="74"/>
    </row>
    <row r="31" ht="15" customHeight="1" spans="1:28">
      <c r="A31" s="35"/>
      <c r="B31" s="47" t="s">
        <v>32</v>
      </c>
      <c r="C31" s="39" t="s">
        <v>52</v>
      </c>
      <c r="D31" s="39" t="s">
        <v>52</v>
      </c>
      <c r="E31" s="39" t="s">
        <v>53</v>
      </c>
      <c r="F31" s="58" t="s">
        <v>55</v>
      </c>
      <c r="G31" s="48"/>
      <c r="H31" s="49" t="s">
        <v>33</v>
      </c>
      <c r="I31" s="33">
        <f>COUNTIF(B24:F39,H31)</f>
        <v>0</v>
      </c>
      <c r="J31" s="33">
        <v>5</v>
      </c>
      <c r="K31" s="33">
        <f t="shared" ref="K31:K34" si="5">J31-I31</f>
        <v>5</v>
      </c>
      <c r="L31" s="55" t="s">
        <v>34</v>
      </c>
      <c r="M31" s="10">
        <f>COUNTIF(B24:F39,L31)</f>
        <v>1</v>
      </c>
      <c r="N31" s="10">
        <v>1</v>
      </c>
      <c r="O31" s="33">
        <f t="shared" ref="O31:O34" si="6">N31-M31</f>
        <v>0</v>
      </c>
      <c r="P31" s="33"/>
      <c r="Q31" s="48"/>
      <c r="R31" s="48"/>
      <c r="S31" s="48"/>
      <c r="T31" s="48"/>
      <c r="U31" s="48"/>
      <c r="V31" s="48"/>
      <c r="W31" s="88"/>
      <c r="X31" s="74"/>
      <c r="Y31" s="74"/>
      <c r="Z31" s="74"/>
      <c r="AA31" s="74"/>
      <c r="AB31" s="74"/>
    </row>
    <row r="32" ht="22.5" customHeight="1" spans="1:28">
      <c r="A32" s="35" t="s">
        <v>35</v>
      </c>
      <c r="B32" s="38" t="s">
        <v>20</v>
      </c>
      <c r="C32" s="44" t="s">
        <v>34</v>
      </c>
      <c r="D32" s="38" t="s">
        <v>26</v>
      </c>
      <c r="E32" s="38" t="s">
        <v>21</v>
      </c>
      <c r="F32" s="38" t="s">
        <v>26</v>
      </c>
      <c r="G32" s="31"/>
      <c r="H32" s="38" t="s">
        <v>28</v>
      </c>
      <c r="I32" s="33">
        <f>COUNTIF(B24:F39,H32)</f>
        <v>2</v>
      </c>
      <c r="J32" s="33">
        <v>2</v>
      </c>
      <c r="K32" s="33">
        <f t="shared" si="5"/>
        <v>0</v>
      </c>
      <c r="L32" s="55" t="s">
        <v>29</v>
      </c>
      <c r="M32" s="10">
        <f>COUNTIF(B24:F39,L32)</f>
        <v>1</v>
      </c>
      <c r="N32" s="10">
        <v>1</v>
      </c>
      <c r="O32" s="33">
        <f t="shared" si="6"/>
        <v>0</v>
      </c>
      <c r="P32" s="33"/>
      <c r="Q32" s="48"/>
      <c r="R32" s="48"/>
      <c r="S32" s="48"/>
      <c r="T32" s="48"/>
      <c r="U32" s="48"/>
      <c r="V32" s="31"/>
      <c r="W32" s="89" t="s">
        <v>35</v>
      </c>
      <c r="X32" s="74"/>
      <c r="Y32" s="74"/>
      <c r="Z32" s="74" t="s">
        <v>56</v>
      </c>
      <c r="AA32" s="74"/>
      <c r="AB32" s="74" t="s">
        <v>57</v>
      </c>
    </row>
    <row r="33" ht="14.25" customHeight="1" spans="1:28">
      <c r="A33" s="35"/>
      <c r="B33" s="39" t="s">
        <v>53</v>
      </c>
      <c r="C33" s="46" t="s">
        <v>31</v>
      </c>
      <c r="D33" s="39" t="s">
        <v>53</v>
      </c>
      <c r="E33" s="39" t="s">
        <v>52</v>
      </c>
      <c r="F33" s="39" t="s">
        <v>53</v>
      </c>
      <c r="G33" s="48"/>
      <c r="H33" s="38" t="s">
        <v>36</v>
      </c>
      <c r="I33" s="33">
        <f>COUNTIF(B24:F39,H33)</f>
        <v>3</v>
      </c>
      <c r="J33" s="33">
        <v>3</v>
      </c>
      <c r="K33" s="33">
        <f t="shared" si="5"/>
        <v>0</v>
      </c>
      <c r="L33" s="55" t="s">
        <v>25</v>
      </c>
      <c r="M33" s="10">
        <f>COUNTIF(B24:F39,L33)</f>
        <v>1</v>
      </c>
      <c r="N33" s="10">
        <v>1</v>
      </c>
      <c r="O33" s="33">
        <f t="shared" si="6"/>
        <v>0</v>
      </c>
      <c r="P33" s="33"/>
      <c r="Q33" s="48"/>
      <c r="R33" s="48"/>
      <c r="S33" s="48"/>
      <c r="T33" s="48"/>
      <c r="U33" s="48"/>
      <c r="V33" s="48"/>
      <c r="W33" s="81"/>
      <c r="X33" s="74"/>
      <c r="Y33" s="74"/>
      <c r="Z33" s="74"/>
      <c r="AA33" s="74"/>
      <c r="AB33" s="74"/>
    </row>
    <row r="34" ht="22.5" customHeight="1" spans="1:28">
      <c r="A34" s="35" t="s">
        <v>40</v>
      </c>
      <c r="B34" s="38" t="s">
        <v>41</v>
      </c>
      <c r="C34" s="38" t="s">
        <v>10</v>
      </c>
      <c r="D34" s="42" t="s">
        <v>25</v>
      </c>
      <c r="E34" s="43" t="s">
        <v>17</v>
      </c>
      <c r="F34" s="38" t="s">
        <v>36</v>
      </c>
      <c r="G34" s="31"/>
      <c r="H34" s="38" t="s">
        <v>21</v>
      </c>
      <c r="I34" s="33">
        <f>COUNTIF(B24:F39,H34)</f>
        <v>2</v>
      </c>
      <c r="J34" s="10">
        <v>2</v>
      </c>
      <c r="K34" s="33">
        <f t="shared" si="5"/>
        <v>0</v>
      </c>
      <c r="L34" s="38" t="s">
        <v>41</v>
      </c>
      <c r="M34" s="10">
        <f>COUNTIF(B24:F39,L34)</f>
        <v>1</v>
      </c>
      <c r="N34" s="10">
        <v>1</v>
      </c>
      <c r="O34" s="33">
        <f t="shared" si="6"/>
        <v>0</v>
      </c>
      <c r="P34" s="33"/>
      <c r="Q34" s="76"/>
      <c r="R34" s="77"/>
      <c r="S34" s="10"/>
      <c r="T34" s="78"/>
      <c r="U34" s="78"/>
      <c r="V34" s="31"/>
      <c r="W34" s="79" t="s">
        <v>40</v>
      </c>
      <c r="X34" s="74"/>
      <c r="Y34" s="78"/>
      <c r="Z34" s="74">
        <v>52</v>
      </c>
      <c r="AA34" s="74"/>
      <c r="AB34" s="74"/>
    </row>
    <row r="35" ht="14.25" customHeight="1" spans="1:28">
      <c r="A35" s="35"/>
      <c r="B35" s="39" t="s">
        <v>53</v>
      </c>
      <c r="C35" s="39" t="s">
        <v>52</v>
      </c>
      <c r="D35" s="39" t="s">
        <v>53</v>
      </c>
      <c r="E35" s="46" t="s">
        <v>31</v>
      </c>
      <c r="F35" s="39" t="s">
        <v>53</v>
      </c>
      <c r="G35" s="48"/>
      <c r="H35" s="53"/>
      <c r="I35" s="10"/>
      <c r="J35" s="10"/>
      <c r="K35" s="10"/>
      <c r="L35" s="38"/>
      <c r="M35" s="10"/>
      <c r="N35" s="10"/>
      <c r="O35" s="33"/>
      <c r="P35" s="33"/>
      <c r="Q35" s="48"/>
      <c r="R35" s="80"/>
      <c r="S35" s="48"/>
      <c r="T35" s="80"/>
      <c r="U35" s="80"/>
      <c r="V35" s="48"/>
      <c r="W35" s="81"/>
      <c r="X35" s="74"/>
      <c r="Y35" s="74"/>
      <c r="Z35" s="74"/>
      <c r="AA35" s="74"/>
      <c r="AB35" s="74"/>
    </row>
    <row r="36" ht="22.5" customHeight="1" spans="1:28">
      <c r="A36" s="35" t="s">
        <v>42</v>
      </c>
      <c r="B36" s="38" t="s">
        <v>16</v>
      </c>
      <c r="C36" s="38" t="s">
        <v>16</v>
      </c>
      <c r="D36" s="38" t="s">
        <v>16</v>
      </c>
      <c r="E36" s="38" t="s">
        <v>16</v>
      </c>
      <c r="F36" s="38" t="s">
        <v>16</v>
      </c>
      <c r="G36" s="54"/>
      <c r="H36" s="55"/>
      <c r="I36" s="42"/>
      <c r="J36" s="10"/>
      <c r="K36" s="42"/>
      <c r="L36" s="38"/>
      <c r="M36" s="10"/>
      <c r="N36" s="10"/>
      <c r="O36" s="10"/>
      <c r="P36" s="10"/>
      <c r="Q36" s="60"/>
      <c r="R36" s="60"/>
      <c r="S36" s="60"/>
      <c r="T36" s="60"/>
      <c r="U36" s="60"/>
      <c r="V36" s="54"/>
      <c r="W36" s="79" t="s">
        <v>42</v>
      </c>
      <c r="X36" s="78"/>
      <c r="Y36" s="74">
        <v>52</v>
      </c>
      <c r="Z36" s="78"/>
      <c r="AA36" s="78"/>
      <c r="AB36" s="78"/>
    </row>
    <row r="37" ht="18.75" customHeight="1" spans="1:28">
      <c r="A37" s="35"/>
      <c r="B37" s="39" t="s">
        <v>52</v>
      </c>
      <c r="C37" s="39" t="s">
        <v>53</v>
      </c>
      <c r="D37" s="39" t="s">
        <v>52</v>
      </c>
      <c r="E37" s="39" t="s">
        <v>53</v>
      </c>
      <c r="F37" s="39" t="s">
        <v>52</v>
      </c>
      <c r="G37" s="48"/>
      <c r="H37" s="38"/>
      <c r="I37" s="10"/>
      <c r="J37" s="10"/>
      <c r="K37" s="10"/>
      <c r="L37" s="63"/>
      <c r="M37" s="10"/>
      <c r="N37" s="10"/>
      <c r="O37" s="10"/>
      <c r="P37" s="10"/>
      <c r="Q37" s="60"/>
      <c r="R37" s="48"/>
      <c r="S37" s="48"/>
      <c r="T37" s="48"/>
      <c r="U37" s="48"/>
      <c r="V37" s="48"/>
      <c r="W37" s="81"/>
      <c r="X37" s="74"/>
      <c r="Y37" s="74"/>
      <c r="Z37" s="74"/>
      <c r="AA37" s="74"/>
      <c r="AB37" s="74"/>
    </row>
    <row r="38" ht="22.5" customHeight="1" spans="1:28">
      <c r="A38" s="35" t="s">
        <v>43</v>
      </c>
      <c r="B38" s="38" t="s">
        <v>44</v>
      </c>
      <c r="C38" s="38" t="s">
        <v>45</v>
      </c>
      <c r="D38" s="38" t="s">
        <v>46</v>
      </c>
      <c r="E38" s="38" t="s">
        <v>47</v>
      </c>
      <c r="F38" s="38" t="s">
        <v>58</v>
      </c>
      <c r="G38" s="54"/>
      <c r="H38" s="55" t="s">
        <v>34</v>
      </c>
      <c r="I38" s="42"/>
      <c r="J38" s="10"/>
      <c r="K38" s="42"/>
      <c r="L38" s="63" t="s">
        <v>49</v>
      </c>
      <c r="M38" s="10">
        <f>SUM(I24:I37,M24:M37)</f>
        <v>35</v>
      </c>
      <c r="N38" s="10">
        <f>SUM(J24:J37,N24:N37)</f>
        <v>40</v>
      </c>
      <c r="O38" s="33">
        <f>N38-M38</f>
        <v>5</v>
      </c>
      <c r="P38" s="33"/>
      <c r="Q38" s="48"/>
      <c r="R38" s="60"/>
      <c r="S38" s="60"/>
      <c r="T38" s="60"/>
      <c r="U38" s="60"/>
      <c r="V38" s="54"/>
      <c r="W38" s="79" t="s">
        <v>43</v>
      </c>
      <c r="X38" s="78"/>
      <c r="Y38" s="78"/>
      <c r="Z38" s="78"/>
      <c r="AA38" s="74">
        <v>52</v>
      </c>
      <c r="AB38" s="78"/>
    </row>
    <row r="39" ht="16.15" customHeight="1" spans="1:28">
      <c r="A39" s="35"/>
      <c r="B39" s="39" t="s">
        <v>52</v>
      </c>
      <c r="C39" s="39" t="s">
        <v>53</v>
      </c>
      <c r="D39" s="39" t="s">
        <v>52</v>
      </c>
      <c r="E39" s="39" t="s">
        <v>53</v>
      </c>
      <c r="F39" s="39" t="s">
        <v>52</v>
      </c>
      <c r="G39" s="48"/>
      <c r="R39" s="48"/>
      <c r="S39" s="48"/>
      <c r="T39" s="48"/>
      <c r="U39" s="48"/>
      <c r="V39" s="48"/>
      <c r="W39" s="82"/>
      <c r="X39" s="74"/>
      <c r="Y39" s="74"/>
      <c r="Z39" s="74"/>
      <c r="AA39" s="74"/>
      <c r="AB39" s="74"/>
    </row>
    <row r="40" ht="9" customHeight="1"/>
    <row r="41" ht="21" customHeight="1" spans="1:28">
      <c r="A41" s="31" t="s">
        <v>59</v>
      </c>
      <c r="B41" s="59"/>
      <c r="C41" s="59"/>
      <c r="D41" s="59"/>
      <c r="E41" s="59"/>
      <c r="F41" s="59"/>
      <c r="G41" s="59"/>
      <c r="R41" s="48"/>
      <c r="S41" s="48"/>
      <c r="T41" s="48"/>
      <c r="U41" s="48"/>
      <c r="V41" s="59"/>
      <c r="W41" s="65">
        <f>COUNTA(X44:AB59)</f>
        <v>11</v>
      </c>
      <c r="X41" s="83"/>
      <c r="Y41" s="92" t="s">
        <v>60</v>
      </c>
      <c r="Z41" s="93" t="s">
        <v>2</v>
      </c>
      <c r="AA41" s="93"/>
      <c r="AB41" s="83">
        <v>37</v>
      </c>
    </row>
    <row r="42" ht="18.75" customHeight="1" spans="1:28">
      <c r="A42" s="33"/>
      <c r="B42" s="34" t="s">
        <v>3</v>
      </c>
      <c r="C42" s="35" t="s">
        <v>4</v>
      </c>
      <c r="D42" s="35" t="s">
        <v>5</v>
      </c>
      <c r="E42" s="35" t="s">
        <v>6</v>
      </c>
      <c r="F42" s="35" t="s">
        <v>7</v>
      </c>
      <c r="G42" s="31"/>
      <c r="R42" s="48"/>
      <c r="S42" s="48"/>
      <c r="T42" s="48"/>
      <c r="U42" s="48"/>
      <c r="V42" s="31"/>
      <c r="W42" s="84"/>
      <c r="X42" s="85" t="s">
        <v>3</v>
      </c>
      <c r="Y42" s="85" t="s">
        <v>4</v>
      </c>
      <c r="Z42" s="85" t="s">
        <v>5</v>
      </c>
      <c r="AA42" s="85" t="s">
        <v>6</v>
      </c>
      <c r="AB42" s="94" t="s">
        <v>7</v>
      </c>
    </row>
    <row r="43" ht="14.25" customHeight="1" spans="1:28">
      <c r="A43" s="33"/>
      <c r="B43" s="34"/>
      <c r="C43" s="35"/>
      <c r="D43" s="35"/>
      <c r="E43" s="35"/>
      <c r="F43" s="35"/>
      <c r="G43" s="31"/>
      <c r="I43" s="64"/>
      <c r="K43" s="64"/>
      <c r="L43" s="26"/>
      <c r="R43" s="48"/>
      <c r="S43" s="48"/>
      <c r="T43" s="48"/>
      <c r="U43" s="48"/>
      <c r="V43" s="31"/>
      <c r="W43" s="86"/>
      <c r="X43" s="69"/>
      <c r="Y43" s="69"/>
      <c r="Z43" s="69"/>
      <c r="AA43" s="69"/>
      <c r="AB43" s="95"/>
    </row>
    <row r="44" ht="22.5" customHeight="1" spans="1:28">
      <c r="A44" s="35" t="s">
        <v>8</v>
      </c>
      <c r="B44" s="38" t="s">
        <v>11</v>
      </c>
      <c r="C44" s="38" t="s">
        <v>10</v>
      </c>
      <c r="D44" s="38" t="s">
        <v>11</v>
      </c>
      <c r="E44" s="38" t="s">
        <v>10</v>
      </c>
      <c r="F44" s="38" t="s">
        <v>10</v>
      </c>
      <c r="G44" s="31"/>
      <c r="H44" s="38" t="s">
        <v>10</v>
      </c>
      <c r="I44" s="33">
        <f>COUNTIF(B44:F59,H44)</f>
        <v>7</v>
      </c>
      <c r="J44" s="33">
        <v>7</v>
      </c>
      <c r="K44" s="33">
        <f t="shared" ref="K44:K47" si="7">J44-I44</f>
        <v>0</v>
      </c>
      <c r="L44" s="38" t="s">
        <v>12</v>
      </c>
      <c r="M44" s="10">
        <f>COUNTIF(B44:F59,L44)</f>
        <v>1</v>
      </c>
      <c r="N44" s="10">
        <v>1</v>
      </c>
      <c r="O44" s="33">
        <f t="shared" ref="O44:O48" si="8">N44-M44</f>
        <v>0</v>
      </c>
      <c r="P44" s="33"/>
      <c r="Q44" s="33"/>
      <c r="R44" s="39" t="s">
        <v>10</v>
      </c>
      <c r="S44" s="39" t="s">
        <v>61</v>
      </c>
      <c r="T44" s="10">
        <v>17</v>
      </c>
      <c r="U44" s="10">
        <f>COUNTIF(A:F,S44)</f>
        <v>17</v>
      </c>
      <c r="V44" s="31"/>
      <c r="W44" s="87" t="s">
        <v>8</v>
      </c>
      <c r="X44" s="74"/>
      <c r="Y44" s="74">
        <v>53</v>
      </c>
      <c r="Z44" s="74"/>
      <c r="AA44" s="74"/>
      <c r="AB44" s="74"/>
    </row>
    <row r="45" ht="14.25" customHeight="1" spans="1:28">
      <c r="A45" s="35"/>
      <c r="B45" s="39" t="s">
        <v>62</v>
      </c>
      <c r="C45" s="39" t="s">
        <v>61</v>
      </c>
      <c r="D45" s="39" t="s">
        <v>62</v>
      </c>
      <c r="E45" s="39" t="s">
        <v>61</v>
      </c>
      <c r="F45" s="39" t="s">
        <v>61</v>
      </c>
      <c r="G45" s="48"/>
      <c r="H45" s="38" t="s">
        <v>16</v>
      </c>
      <c r="I45" s="33">
        <f>COUNTIF(B44:F59,H45)</f>
        <v>5</v>
      </c>
      <c r="J45" s="33">
        <v>5</v>
      </c>
      <c r="K45" s="33">
        <f t="shared" si="7"/>
        <v>0</v>
      </c>
      <c r="L45" s="38" t="s">
        <v>17</v>
      </c>
      <c r="M45" s="10">
        <f>COUNTIF(B44:F59,L45)</f>
        <v>1</v>
      </c>
      <c r="N45" s="10">
        <v>1</v>
      </c>
      <c r="O45" s="33">
        <f t="shared" si="8"/>
        <v>0</v>
      </c>
      <c r="P45" s="33"/>
      <c r="Q45" s="33"/>
      <c r="R45" s="39" t="s">
        <v>11</v>
      </c>
      <c r="S45" s="39" t="s">
        <v>62</v>
      </c>
      <c r="T45" s="10">
        <v>17</v>
      </c>
      <c r="U45" s="10">
        <f>COUNTIF(A:F,S45)</f>
        <v>17</v>
      </c>
      <c r="V45" s="48"/>
      <c r="W45" s="81"/>
      <c r="X45" s="74"/>
      <c r="Y45" s="74"/>
      <c r="Z45" s="74"/>
      <c r="AA45" s="74"/>
      <c r="AB45" s="74"/>
    </row>
    <row r="46" ht="22.5" customHeight="1" spans="1:28">
      <c r="A46" s="35" t="s">
        <v>18</v>
      </c>
      <c r="B46" s="38" t="s">
        <v>10</v>
      </c>
      <c r="C46" s="43" t="s">
        <v>17</v>
      </c>
      <c r="D46" s="38" t="s">
        <v>20</v>
      </c>
      <c r="E46" s="38" t="s">
        <v>10</v>
      </c>
      <c r="F46" s="42" t="s">
        <v>19</v>
      </c>
      <c r="G46" s="54"/>
      <c r="H46" s="55" t="s">
        <v>19</v>
      </c>
      <c r="I46" s="33">
        <f>COUNTIF(B44:F59,H46)</f>
        <v>1</v>
      </c>
      <c r="J46" s="33">
        <v>1</v>
      </c>
      <c r="K46" s="33">
        <f t="shared" si="7"/>
        <v>0</v>
      </c>
      <c r="L46" s="38" t="s">
        <v>20</v>
      </c>
      <c r="M46" s="10">
        <f>COUNTIF(B44:F59,L46)</f>
        <v>1</v>
      </c>
      <c r="N46" s="10">
        <v>1</v>
      </c>
      <c r="O46" s="33">
        <f t="shared" si="8"/>
        <v>0</v>
      </c>
      <c r="P46" s="33"/>
      <c r="Q46" s="33"/>
      <c r="R46" s="10"/>
      <c r="S46" s="10"/>
      <c r="T46" s="10"/>
      <c r="U46" s="10"/>
      <c r="V46" s="54"/>
      <c r="W46" s="79" t="s">
        <v>18</v>
      </c>
      <c r="X46" s="74"/>
      <c r="Y46" s="74"/>
      <c r="AA46" s="74"/>
      <c r="AB46" s="74"/>
    </row>
    <row r="47" ht="14.25" customHeight="1" spans="1:28">
      <c r="A47" s="35"/>
      <c r="B47" s="39" t="s">
        <v>61</v>
      </c>
      <c r="C47" s="46" t="s">
        <v>31</v>
      </c>
      <c r="D47" s="39" t="s">
        <v>62</v>
      </c>
      <c r="E47" s="39" t="s">
        <v>61</v>
      </c>
      <c r="F47" s="39" t="s">
        <v>61</v>
      </c>
      <c r="G47" s="48"/>
      <c r="H47" s="38" t="s">
        <v>11</v>
      </c>
      <c r="I47" s="33">
        <f>COUNTIF(B44:F59,H47)</f>
        <v>4</v>
      </c>
      <c r="J47" s="33">
        <v>4</v>
      </c>
      <c r="K47" s="33">
        <f t="shared" si="7"/>
        <v>0</v>
      </c>
      <c r="L47" s="38" t="s">
        <v>22</v>
      </c>
      <c r="M47" s="10">
        <f>COUNTIF(B44:F59,L47)</f>
        <v>1</v>
      </c>
      <c r="N47" s="10">
        <v>1</v>
      </c>
      <c r="O47" s="33">
        <f t="shared" si="8"/>
        <v>0</v>
      </c>
      <c r="P47" s="33"/>
      <c r="Q47" s="48"/>
      <c r="R47" s="67"/>
      <c r="S47" s="67"/>
      <c r="T47" s="67"/>
      <c r="U47" s="67"/>
      <c r="V47" s="48"/>
      <c r="W47" s="81"/>
      <c r="X47" s="74"/>
      <c r="Y47" s="74"/>
      <c r="Z47" s="74"/>
      <c r="AA47" s="74"/>
      <c r="AB47" s="74"/>
    </row>
    <row r="48" ht="22.5" customHeight="1" spans="1:28">
      <c r="A48" s="35" t="s">
        <v>24</v>
      </c>
      <c r="B48" s="43" t="s">
        <v>9</v>
      </c>
      <c r="C48" s="38" t="s">
        <v>36</v>
      </c>
      <c r="D48" s="38" t="s">
        <v>10</v>
      </c>
      <c r="E48" s="38" t="s">
        <v>36</v>
      </c>
      <c r="F48" s="38" t="s">
        <v>26</v>
      </c>
      <c r="G48" s="54"/>
      <c r="H48" s="38" t="s">
        <v>26</v>
      </c>
      <c r="I48" s="33">
        <f>COUNTIF(B44:F59,H48)</f>
        <v>2</v>
      </c>
      <c r="J48" s="33">
        <v>2</v>
      </c>
      <c r="K48" s="33"/>
      <c r="L48" s="38" t="s">
        <v>9</v>
      </c>
      <c r="M48" s="10">
        <f>COUNTIF(B44:F59,L48)</f>
        <v>1</v>
      </c>
      <c r="N48" s="10">
        <v>1</v>
      </c>
      <c r="O48" s="33">
        <f t="shared" si="8"/>
        <v>0</v>
      </c>
      <c r="P48" s="33"/>
      <c r="Q48" s="48"/>
      <c r="R48" s="67"/>
      <c r="S48" s="67"/>
      <c r="T48" s="67"/>
      <c r="U48" s="67"/>
      <c r="V48" s="54"/>
      <c r="W48" s="79" t="s">
        <v>24</v>
      </c>
      <c r="X48" s="74"/>
      <c r="Y48" s="74"/>
      <c r="Z48" s="74"/>
      <c r="AA48" s="74"/>
      <c r="AB48" s="74"/>
    </row>
    <row r="49" ht="14.25" customHeight="1" spans="1:28">
      <c r="A49" s="35"/>
      <c r="B49" s="51" t="s">
        <v>63</v>
      </c>
      <c r="C49" s="39" t="s">
        <v>62</v>
      </c>
      <c r="D49" s="39" t="s">
        <v>61</v>
      </c>
      <c r="E49" s="39" t="s">
        <v>62</v>
      </c>
      <c r="F49" s="39" t="s">
        <v>62</v>
      </c>
      <c r="G49" s="48"/>
      <c r="H49" s="38"/>
      <c r="I49" s="33"/>
      <c r="J49" s="33"/>
      <c r="K49" s="33"/>
      <c r="L49" s="53"/>
      <c r="M49" s="10"/>
      <c r="N49" s="10"/>
      <c r="O49" s="33"/>
      <c r="P49" s="33"/>
      <c r="Q49" s="48"/>
      <c r="R49" s="67"/>
      <c r="S49" s="67"/>
      <c r="T49" s="67"/>
      <c r="U49" s="67"/>
      <c r="V49" s="48"/>
      <c r="W49" s="81"/>
      <c r="X49" s="74"/>
      <c r="Y49" s="74"/>
      <c r="Z49" s="74"/>
      <c r="AA49" s="74"/>
      <c r="AB49" s="74"/>
    </row>
    <row r="50" ht="22.5" customHeight="1" spans="1:28">
      <c r="A50" s="35" t="s">
        <v>27</v>
      </c>
      <c r="B50" s="38" t="s">
        <v>21</v>
      </c>
      <c r="C50" s="38" t="s">
        <v>12</v>
      </c>
      <c r="D50" s="43" t="s">
        <v>28</v>
      </c>
      <c r="E50" s="44" t="s">
        <v>34</v>
      </c>
      <c r="F50" s="44" t="s">
        <v>29</v>
      </c>
      <c r="G50" s="54"/>
      <c r="H50" s="38"/>
      <c r="I50" s="33"/>
      <c r="J50" s="33"/>
      <c r="K50" s="33"/>
      <c r="L50" s="38"/>
      <c r="M50" s="10"/>
      <c r="N50" s="10"/>
      <c r="O50" s="33"/>
      <c r="P50" s="33"/>
      <c r="Q50" s="48"/>
      <c r="R50" s="48"/>
      <c r="S50" s="48"/>
      <c r="T50" s="48"/>
      <c r="U50" s="48"/>
      <c r="V50" s="54"/>
      <c r="W50" s="79" t="s">
        <v>27</v>
      </c>
      <c r="X50" s="74">
        <v>53</v>
      </c>
      <c r="Y50" s="74"/>
      <c r="Z50" s="74"/>
      <c r="AA50" s="74" t="s">
        <v>64</v>
      </c>
      <c r="AB50" s="74">
        <v>53</v>
      </c>
    </row>
    <row r="51" ht="15" customHeight="1" spans="1:28">
      <c r="A51" s="35"/>
      <c r="B51" s="39" t="s">
        <v>61</v>
      </c>
      <c r="C51" s="39" t="s">
        <v>62</v>
      </c>
      <c r="D51" s="47" t="s">
        <v>65</v>
      </c>
      <c r="E51" s="46" t="s">
        <v>31</v>
      </c>
      <c r="F51" s="47" t="s">
        <v>32</v>
      </c>
      <c r="G51" s="48"/>
      <c r="H51" s="49" t="s">
        <v>33</v>
      </c>
      <c r="I51" s="33">
        <f>COUNTIF(B44:F59,H51)</f>
        <v>0</v>
      </c>
      <c r="J51" s="33">
        <v>5</v>
      </c>
      <c r="K51" s="33">
        <f t="shared" ref="K51:K54" si="9">J51-I51</f>
        <v>5</v>
      </c>
      <c r="L51" s="55" t="s">
        <v>34</v>
      </c>
      <c r="M51" s="10">
        <f>COUNTIF(B44:F59,L51)</f>
        <v>1</v>
      </c>
      <c r="N51" s="10">
        <v>1</v>
      </c>
      <c r="O51" s="33">
        <f t="shared" ref="O51:O54" si="10">N51-M51</f>
        <v>0</v>
      </c>
      <c r="P51" s="33"/>
      <c r="Q51" s="48"/>
      <c r="R51" s="48"/>
      <c r="S51" s="48"/>
      <c r="T51" s="48"/>
      <c r="U51" s="48"/>
      <c r="V51" s="48"/>
      <c r="W51" s="88"/>
      <c r="X51" s="74"/>
      <c r="Y51" s="74"/>
      <c r="Z51" s="74"/>
      <c r="AA51" s="74"/>
      <c r="AB51" s="74"/>
    </row>
    <row r="52" ht="22.5" customHeight="1" spans="1:28">
      <c r="A52" s="35" t="s">
        <v>35</v>
      </c>
      <c r="B52" s="38" t="s">
        <v>11</v>
      </c>
      <c r="C52" s="38" t="s">
        <v>10</v>
      </c>
      <c r="D52" s="38" t="s">
        <v>26</v>
      </c>
      <c r="E52" s="43" t="s">
        <v>28</v>
      </c>
      <c r="F52" s="38" t="s">
        <v>11</v>
      </c>
      <c r="G52" s="54"/>
      <c r="H52" s="38" t="s">
        <v>28</v>
      </c>
      <c r="I52" s="33">
        <f>COUNTIF(B44:F59,H52)</f>
        <v>2</v>
      </c>
      <c r="J52" s="33">
        <v>2</v>
      </c>
      <c r="K52" s="33">
        <f t="shared" si="9"/>
        <v>0</v>
      </c>
      <c r="L52" s="55" t="s">
        <v>29</v>
      </c>
      <c r="M52" s="10">
        <f>COUNTIF(B44:F59,L52)</f>
        <v>1</v>
      </c>
      <c r="N52" s="10">
        <v>1</v>
      </c>
      <c r="O52" s="33">
        <f t="shared" si="10"/>
        <v>0</v>
      </c>
      <c r="P52" s="33"/>
      <c r="Q52" s="48"/>
      <c r="R52" s="48"/>
      <c r="S52" s="48"/>
      <c r="T52" s="48"/>
      <c r="U52" s="48"/>
      <c r="V52" s="54"/>
      <c r="W52" s="89" t="s">
        <v>35</v>
      </c>
      <c r="X52" s="74" t="s">
        <v>64</v>
      </c>
      <c r="Y52" s="74"/>
      <c r="Z52" s="74"/>
      <c r="AA52" s="74" t="s">
        <v>66</v>
      </c>
      <c r="AB52" s="74">
        <v>53</v>
      </c>
    </row>
    <row r="53" ht="14.25" customHeight="1" spans="1:28">
      <c r="A53" s="35"/>
      <c r="B53" s="39" t="s">
        <v>62</v>
      </c>
      <c r="C53" s="39" t="s">
        <v>61</v>
      </c>
      <c r="D53" s="39" t="s">
        <v>62</v>
      </c>
      <c r="E53" s="47" t="s">
        <v>65</v>
      </c>
      <c r="F53" s="39" t="s">
        <v>62</v>
      </c>
      <c r="G53" s="48"/>
      <c r="H53" s="38" t="s">
        <v>36</v>
      </c>
      <c r="I53" s="33">
        <f>COUNTIF(B44:F59,H53)</f>
        <v>3</v>
      </c>
      <c r="J53" s="33">
        <v>3</v>
      </c>
      <c r="K53" s="33">
        <f t="shared" si="9"/>
        <v>0</v>
      </c>
      <c r="L53" s="55" t="s">
        <v>25</v>
      </c>
      <c r="M53" s="10">
        <f>COUNTIF(B44:F59,L53)</f>
        <v>1</v>
      </c>
      <c r="N53" s="10">
        <v>1</v>
      </c>
      <c r="O53" s="33">
        <f t="shared" si="10"/>
        <v>0</v>
      </c>
      <c r="P53" s="33"/>
      <c r="Q53" s="48"/>
      <c r="R53" s="48"/>
      <c r="S53" s="48"/>
      <c r="T53" s="48"/>
      <c r="U53" s="48"/>
      <c r="V53" s="48"/>
      <c r="W53" s="81"/>
      <c r="X53" s="74"/>
      <c r="Y53" s="74"/>
      <c r="Z53" s="74"/>
      <c r="AA53" s="74"/>
      <c r="AB53" s="74"/>
    </row>
    <row r="54" ht="22.5" customHeight="1" spans="1:28">
      <c r="A54" s="35" t="s">
        <v>40</v>
      </c>
      <c r="B54" s="38" t="s">
        <v>36</v>
      </c>
      <c r="C54" s="38" t="s">
        <v>41</v>
      </c>
      <c r="D54" s="42" t="s">
        <v>25</v>
      </c>
      <c r="E54" s="38" t="s">
        <v>21</v>
      </c>
      <c r="F54" s="38" t="s">
        <v>22</v>
      </c>
      <c r="G54" s="54"/>
      <c r="H54" s="38" t="s">
        <v>21</v>
      </c>
      <c r="I54" s="33">
        <f>COUNTIF(B44:F59,H54)</f>
        <v>2</v>
      </c>
      <c r="J54" s="10">
        <v>2</v>
      </c>
      <c r="K54" s="33">
        <f t="shared" si="9"/>
        <v>0</v>
      </c>
      <c r="L54" s="38" t="s">
        <v>41</v>
      </c>
      <c r="M54" s="10">
        <f>COUNTIF(B44:F59,L54)</f>
        <v>1</v>
      </c>
      <c r="N54" s="10">
        <v>1</v>
      </c>
      <c r="O54" s="33">
        <f t="shared" si="10"/>
        <v>0</v>
      </c>
      <c r="P54" s="33"/>
      <c r="Q54" s="76"/>
      <c r="R54" s="77"/>
      <c r="S54" s="10"/>
      <c r="T54" s="78"/>
      <c r="U54" s="78"/>
      <c r="V54" s="54"/>
      <c r="W54" s="79" t="s">
        <v>40</v>
      </c>
      <c r="X54" s="74"/>
      <c r="Y54" s="78"/>
      <c r="Z54" s="74" t="s">
        <v>67</v>
      </c>
      <c r="AA54" s="74"/>
      <c r="AB54" s="74"/>
    </row>
    <row r="55" ht="14.25" customHeight="1" spans="1:28">
      <c r="A55" s="35"/>
      <c r="B55" s="39" t="s">
        <v>62</v>
      </c>
      <c r="C55" s="39" t="s">
        <v>61</v>
      </c>
      <c r="D55" s="39" t="s">
        <v>62</v>
      </c>
      <c r="E55" s="39" t="s">
        <v>61</v>
      </c>
      <c r="F55" s="39" t="s">
        <v>62</v>
      </c>
      <c r="G55" s="48"/>
      <c r="H55" s="53"/>
      <c r="I55" s="10"/>
      <c r="J55" s="10"/>
      <c r="K55" s="10"/>
      <c r="L55" s="38"/>
      <c r="M55" s="10"/>
      <c r="N55" s="10"/>
      <c r="O55" s="33"/>
      <c r="P55" s="33"/>
      <c r="Q55" s="48"/>
      <c r="R55" s="80"/>
      <c r="S55" s="48"/>
      <c r="T55" s="80"/>
      <c r="U55" s="80"/>
      <c r="V55" s="48"/>
      <c r="W55" s="81"/>
      <c r="X55" s="74"/>
      <c r="Y55" s="74"/>
      <c r="Z55" s="74"/>
      <c r="AA55" s="74"/>
      <c r="AB55" s="74"/>
    </row>
    <row r="56" ht="22.5" customHeight="1" spans="1:28">
      <c r="A56" s="35" t="s">
        <v>42</v>
      </c>
      <c r="B56" s="38" t="s">
        <v>16</v>
      </c>
      <c r="C56" s="38" t="s">
        <v>16</v>
      </c>
      <c r="D56" s="38" t="s">
        <v>16</v>
      </c>
      <c r="E56" s="38" t="s">
        <v>16</v>
      </c>
      <c r="F56" s="38" t="s">
        <v>16</v>
      </c>
      <c r="G56" s="54"/>
      <c r="H56" s="55"/>
      <c r="I56" s="42"/>
      <c r="J56" s="10"/>
      <c r="K56" s="42"/>
      <c r="L56" s="38"/>
      <c r="M56" s="10"/>
      <c r="N56" s="10"/>
      <c r="O56" s="10"/>
      <c r="P56" s="10"/>
      <c r="Q56" s="60"/>
      <c r="R56" s="60"/>
      <c r="S56" s="60"/>
      <c r="T56" s="60"/>
      <c r="U56" s="60"/>
      <c r="V56" s="54"/>
      <c r="W56" s="79" t="s">
        <v>42</v>
      </c>
      <c r="X56" s="78"/>
      <c r="Y56" s="78"/>
      <c r="Z56" s="78">
        <v>53</v>
      </c>
      <c r="AA56" s="78"/>
      <c r="AB56" s="78"/>
    </row>
    <row r="57" ht="15" customHeight="1" spans="1:28">
      <c r="A57" s="35"/>
      <c r="B57" s="39" t="s">
        <v>61</v>
      </c>
      <c r="C57" s="39" t="s">
        <v>62</v>
      </c>
      <c r="D57" s="39" t="s">
        <v>61</v>
      </c>
      <c r="E57" s="39" t="s">
        <v>62</v>
      </c>
      <c r="F57" s="39" t="s">
        <v>61</v>
      </c>
      <c r="G57" s="48"/>
      <c r="H57" s="38"/>
      <c r="I57" s="10"/>
      <c r="J57" s="10"/>
      <c r="K57" s="10"/>
      <c r="L57" s="63"/>
      <c r="M57" s="10"/>
      <c r="N57" s="10"/>
      <c r="O57" s="10"/>
      <c r="P57" s="10"/>
      <c r="Q57" s="60"/>
      <c r="R57" s="48"/>
      <c r="S57" s="48"/>
      <c r="T57" s="48"/>
      <c r="U57" s="48"/>
      <c r="V57" s="48"/>
      <c r="W57" s="81"/>
      <c r="X57" s="74"/>
      <c r="Y57" s="74"/>
      <c r="Z57" s="74"/>
      <c r="AA57" s="74"/>
      <c r="AB57" s="74"/>
    </row>
    <row r="58" ht="22.5" customHeight="1" spans="1:28">
      <c r="A58" s="35" t="s">
        <v>43</v>
      </c>
      <c r="B58" s="38" t="s">
        <v>48</v>
      </c>
      <c r="C58" s="38" t="s">
        <v>45</v>
      </c>
      <c r="D58" s="38" t="s">
        <v>46</v>
      </c>
      <c r="E58" s="38" t="s">
        <v>68</v>
      </c>
      <c r="F58" s="38" t="s">
        <v>44</v>
      </c>
      <c r="G58" s="54"/>
      <c r="H58" s="55" t="s">
        <v>34</v>
      </c>
      <c r="I58" s="42"/>
      <c r="J58" s="10"/>
      <c r="K58" s="42"/>
      <c r="L58" s="63" t="s">
        <v>49</v>
      </c>
      <c r="M58" s="10">
        <f>SUM(I44:I57,M44:M57)</f>
        <v>35</v>
      </c>
      <c r="N58" s="10">
        <f>SUM(J44:J57,N44:N57)</f>
        <v>40</v>
      </c>
      <c r="O58" s="33">
        <f>N58-M58</f>
        <v>5</v>
      </c>
      <c r="P58" s="33"/>
      <c r="Q58" s="48"/>
      <c r="R58" s="60"/>
      <c r="S58" s="60"/>
      <c r="T58" s="60"/>
      <c r="U58" s="60"/>
      <c r="V58" s="54"/>
      <c r="W58" s="79" t="s">
        <v>43</v>
      </c>
      <c r="X58" s="78" t="s">
        <v>69</v>
      </c>
      <c r="Y58" s="78"/>
      <c r="Z58" s="78"/>
      <c r="AA58" s="78"/>
      <c r="AB58" s="78"/>
    </row>
    <row r="59" ht="16.15" customHeight="1" spans="1:28">
      <c r="A59" s="35"/>
      <c r="B59" s="39" t="s">
        <v>61</v>
      </c>
      <c r="C59" s="39" t="s">
        <v>62</v>
      </c>
      <c r="D59" s="39" t="s">
        <v>61</v>
      </c>
      <c r="E59" s="39" t="s">
        <v>62</v>
      </c>
      <c r="F59" s="39" t="s">
        <v>61</v>
      </c>
      <c r="G59" s="48"/>
      <c r="R59" s="48"/>
      <c r="S59" s="48"/>
      <c r="T59" s="48"/>
      <c r="U59" s="48"/>
      <c r="V59" s="48"/>
      <c r="W59" s="82"/>
      <c r="X59" s="74"/>
      <c r="Y59" s="74"/>
      <c r="Z59" s="74"/>
      <c r="AA59" s="74">
        <v>53</v>
      </c>
      <c r="AB59" s="74"/>
    </row>
    <row r="61" ht="22.9" customHeight="1" spans="1:28">
      <c r="A61" s="31" t="s">
        <v>70</v>
      </c>
      <c r="B61" s="31"/>
      <c r="C61" s="31"/>
      <c r="D61" s="31"/>
      <c r="E61" s="31"/>
      <c r="F61" s="31"/>
      <c r="G61" s="31"/>
      <c r="R61" s="48"/>
      <c r="S61" s="48"/>
      <c r="T61" s="48"/>
      <c r="U61" s="48"/>
      <c r="V61" s="31"/>
      <c r="W61" s="65">
        <f>COUNTA(X64:AB79)</f>
        <v>10</v>
      </c>
      <c r="X61" s="83"/>
      <c r="Y61" s="92" t="s">
        <v>65</v>
      </c>
      <c r="Z61" s="93" t="s">
        <v>2</v>
      </c>
      <c r="AA61" s="93"/>
      <c r="AB61" s="83"/>
    </row>
    <row r="62" ht="18.75" customHeight="1" spans="1:28">
      <c r="A62" s="33"/>
      <c r="B62" s="34" t="s">
        <v>3</v>
      </c>
      <c r="C62" s="35" t="s">
        <v>4</v>
      </c>
      <c r="D62" s="35" t="s">
        <v>5</v>
      </c>
      <c r="E62" s="35" t="s">
        <v>6</v>
      </c>
      <c r="F62" s="35" t="s">
        <v>7</v>
      </c>
      <c r="G62" s="31"/>
      <c r="R62" s="48"/>
      <c r="S62" s="48"/>
      <c r="T62" s="48"/>
      <c r="U62" s="48"/>
      <c r="V62" s="31"/>
      <c r="W62" s="84"/>
      <c r="X62" s="85" t="s">
        <v>3</v>
      </c>
      <c r="Y62" s="85" t="s">
        <v>4</v>
      </c>
      <c r="Z62" s="85" t="s">
        <v>5</v>
      </c>
      <c r="AA62" s="85" t="s">
        <v>6</v>
      </c>
      <c r="AB62" s="94" t="s">
        <v>7</v>
      </c>
    </row>
    <row r="63" ht="14.25" customHeight="1" spans="1:28">
      <c r="A63" s="33"/>
      <c r="B63" s="34"/>
      <c r="C63" s="35"/>
      <c r="D63" s="35"/>
      <c r="E63" s="35"/>
      <c r="F63" s="35"/>
      <c r="G63" s="31"/>
      <c r="I63" s="64"/>
      <c r="K63" s="64"/>
      <c r="L63" s="26"/>
      <c r="R63" s="48"/>
      <c r="S63" s="48"/>
      <c r="T63" s="48"/>
      <c r="U63" s="48"/>
      <c r="V63" s="31"/>
      <c r="W63" s="86"/>
      <c r="X63" s="69"/>
      <c r="Y63" s="69"/>
      <c r="Z63" s="69"/>
      <c r="AA63" s="69"/>
      <c r="AB63" s="95"/>
    </row>
    <row r="64" ht="22.5" customHeight="1" spans="1:28">
      <c r="A64" s="35" t="s">
        <v>8</v>
      </c>
      <c r="B64" s="38" t="s">
        <v>10</v>
      </c>
      <c r="C64" s="38" t="s">
        <v>11</v>
      </c>
      <c r="D64" s="38" t="s">
        <v>11</v>
      </c>
      <c r="E64" s="38" t="s">
        <v>10</v>
      </c>
      <c r="F64" s="38" t="s">
        <v>10</v>
      </c>
      <c r="G64" s="31"/>
      <c r="H64" s="38" t="s">
        <v>10</v>
      </c>
      <c r="I64" s="33">
        <f>COUNTIF(B64:F79,H64)</f>
        <v>7</v>
      </c>
      <c r="J64" s="33">
        <v>7</v>
      </c>
      <c r="K64" s="33">
        <f t="shared" ref="K64:K67" si="11">J64-I64</f>
        <v>0</v>
      </c>
      <c r="L64" s="38" t="s">
        <v>12</v>
      </c>
      <c r="M64" s="10">
        <f>COUNTIF(B64:F79,L64)</f>
        <v>1</v>
      </c>
      <c r="N64" s="10">
        <v>1</v>
      </c>
      <c r="O64" s="33">
        <f t="shared" ref="O64:O68" si="12">N64-M64</f>
        <v>0</v>
      </c>
      <c r="P64" s="33"/>
      <c r="Q64" s="33"/>
      <c r="R64" s="39" t="s">
        <v>10</v>
      </c>
      <c r="S64" s="39" t="s">
        <v>71</v>
      </c>
      <c r="T64" s="10">
        <v>17</v>
      </c>
      <c r="U64" s="10">
        <f>COUNTIF(A:F,S64)</f>
        <v>17</v>
      </c>
      <c r="V64" s="31"/>
      <c r="W64" s="87" t="s">
        <v>8</v>
      </c>
      <c r="X64" s="74"/>
      <c r="Y64" s="74"/>
      <c r="Z64" s="78">
        <v>54</v>
      </c>
      <c r="AA64" s="74"/>
      <c r="AB64" s="74">
        <v>54</v>
      </c>
    </row>
    <row r="65" ht="14.25" customHeight="1" spans="1:28">
      <c r="A65" s="35"/>
      <c r="B65" s="39" t="s">
        <v>71</v>
      </c>
      <c r="C65" s="39" t="s">
        <v>72</v>
      </c>
      <c r="D65" s="39" t="s">
        <v>72</v>
      </c>
      <c r="E65" s="39" t="s">
        <v>71</v>
      </c>
      <c r="F65" s="39" t="s">
        <v>71</v>
      </c>
      <c r="G65" s="48"/>
      <c r="H65" s="38" t="s">
        <v>16</v>
      </c>
      <c r="I65" s="33">
        <f>COUNTIF(B64:F79,H65)</f>
        <v>5</v>
      </c>
      <c r="J65" s="33">
        <v>5</v>
      </c>
      <c r="K65" s="33">
        <f t="shared" si="11"/>
        <v>0</v>
      </c>
      <c r="L65" s="38" t="s">
        <v>17</v>
      </c>
      <c r="M65" s="10">
        <f>COUNTIF(B64:F79,L65)</f>
        <v>1</v>
      </c>
      <c r="N65" s="10">
        <v>1</v>
      </c>
      <c r="O65" s="33">
        <f t="shared" si="12"/>
        <v>0</v>
      </c>
      <c r="P65" s="33"/>
      <c r="Q65" s="33"/>
      <c r="R65" s="39" t="s">
        <v>11</v>
      </c>
      <c r="S65" s="39" t="s">
        <v>72</v>
      </c>
      <c r="T65" s="10">
        <v>16</v>
      </c>
      <c r="U65" s="10">
        <f>COUNTIF(A:F,S65)</f>
        <v>16</v>
      </c>
      <c r="V65" s="48"/>
      <c r="W65" s="81"/>
      <c r="X65" s="74"/>
      <c r="Y65" s="74"/>
      <c r="Z65" s="74"/>
      <c r="AA65" s="74"/>
      <c r="AB65" s="74"/>
    </row>
    <row r="66" ht="22.5" customHeight="1" spans="1:28">
      <c r="A66" s="35" t="s">
        <v>18</v>
      </c>
      <c r="B66" s="38" t="s">
        <v>10</v>
      </c>
      <c r="C66" s="38" t="s">
        <v>26</v>
      </c>
      <c r="D66" s="38" t="s">
        <v>36</v>
      </c>
      <c r="E66" s="38" t="s">
        <v>10</v>
      </c>
      <c r="F66" s="38" t="s">
        <v>11</v>
      </c>
      <c r="G66" s="54"/>
      <c r="H66" s="42" t="s">
        <v>19</v>
      </c>
      <c r="I66" s="33">
        <f>COUNTIF(B64:F79,H66)</f>
        <v>1</v>
      </c>
      <c r="J66" s="33">
        <v>1</v>
      </c>
      <c r="K66" s="33">
        <f t="shared" si="11"/>
        <v>0</v>
      </c>
      <c r="L66" s="38" t="s">
        <v>20</v>
      </c>
      <c r="M66" s="10">
        <f>COUNTIF(B64:F79,L66)</f>
        <v>1</v>
      </c>
      <c r="N66" s="10">
        <v>1</v>
      </c>
      <c r="O66" s="33">
        <f t="shared" si="12"/>
        <v>0</v>
      </c>
      <c r="P66" s="33"/>
      <c r="Q66" s="33"/>
      <c r="R66" s="10"/>
      <c r="S66" s="10"/>
      <c r="T66" s="10"/>
      <c r="U66" s="10"/>
      <c r="V66" s="54"/>
      <c r="W66" s="79" t="s">
        <v>18</v>
      </c>
      <c r="X66" s="74"/>
      <c r="Y66" s="74"/>
      <c r="Z66" s="74"/>
      <c r="AA66" s="74"/>
      <c r="AB66" s="78"/>
    </row>
    <row r="67" ht="14.25" customHeight="1" spans="1:28">
      <c r="A67" s="35"/>
      <c r="B67" s="39" t="s">
        <v>71</v>
      </c>
      <c r="C67" s="39" t="s">
        <v>72</v>
      </c>
      <c r="D67" s="39" t="s">
        <v>72</v>
      </c>
      <c r="E67" s="39" t="s">
        <v>71</v>
      </c>
      <c r="F67" s="39" t="s">
        <v>72</v>
      </c>
      <c r="G67" s="48"/>
      <c r="H67" s="38" t="s">
        <v>11</v>
      </c>
      <c r="I67" s="33">
        <f>COUNTIF(B64:F79,H67)</f>
        <v>4</v>
      </c>
      <c r="J67" s="33">
        <v>4</v>
      </c>
      <c r="K67" s="33">
        <f t="shared" si="11"/>
        <v>0</v>
      </c>
      <c r="L67" s="38" t="s">
        <v>22</v>
      </c>
      <c r="M67" s="10">
        <f>COUNTIF(B64:F79,L67)</f>
        <v>1</v>
      </c>
      <c r="N67" s="10">
        <v>1</v>
      </c>
      <c r="O67" s="33">
        <f t="shared" si="12"/>
        <v>0</v>
      </c>
      <c r="P67" s="33"/>
      <c r="Q67" s="48"/>
      <c r="R67" s="67"/>
      <c r="S67" s="67"/>
      <c r="T67" s="67"/>
      <c r="U67" s="67"/>
      <c r="V67" s="48"/>
      <c r="W67" s="81"/>
      <c r="X67" s="74"/>
      <c r="Y67" s="74"/>
      <c r="Z67" s="74"/>
      <c r="AA67" s="74"/>
      <c r="AB67" s="74"/>
    </row>
    <row r="68" ht="22.5" customHeight="1" spans="1:28">
      <c r="A68" s="35" t="s">
        <v>24</v>
      </c>
      <c r="B68" s="38" t="s">
        <v>36</v>
      </c>
      <c r="C68" s="38" t="s">
        <v>10</v>
      </c>
      <c r="D68" s="38" t="s">
        <v>10</v>
      </c>
      <c r="E68" s="38" t="s">
        <v>11</v>
      </c>
      <c r="F68" s="43" t="s">
        <v>28</v>
      </c>
      <c r="G68" s="31"/>
      <c r="H68" s="38" t="s">
        <v>26</v>
      </c>
      <c r="I68" s="33">
        <f>COUNTIF(B64:F79,H68)</f>
        <v>2</v>
      </c>
      <c r="J68" s="33">
        <v>2</v>
      </c>
      <c r="K68" s="33"/>
      <c r="L68" s="38" t="s">
        <v>9</v>
      </c>
      <c r="M68" s="10">
        <f>COUNTIF(B64:F79,L68)</f>
        <v>1</v>
      </c>
      <c r="N68" s="10">
        <v>1</v>
      </c>
      <c r="O68" s="33">
        <f t="shared" si="12"/>
        <v>0</v>
      </c>
      <c r="P68" s="33"/>
      <c r="Q68" s="48"/>
      <c r="R68" s="67"/>
      <c r="S68" s="67"/>
      <c r="T68" s="67"/>
      <c r="U68" s="67"/>
      <c r="V68" s="31"/>
      <c r="W68" s="79" t="s">
        <v>24</v>
      </c>
      <c r="X68" s="78">
        <v>54</v>
      </c>
      <c r="Z68" s="74"/>
      <c r="AA68" s="74"/>
      <c r="AB68" s="74"/>
    </row>
    <row r="69" ht="14.25" customHeight="1" spans="1:28">
      <c r="A69" s="35"/>
      <c r="B69" s="39" t="s">
        <v>72</v>
      </c>
      <c r="C69" s="39" t="s">
        <v>71</v>
      </c>
      <c r="D69" s="39" t="s">
        <v>71</v>
      </c>
      <c r="E69" s="39" t="s">
        <v>72</v>
      </c>
      <c r="F69" s="51" t="s">
        <v>30</v>
      </c>
      <c r="G69" s="48"/>
      <c r="H69" s="38"/>
      <c r="I69" s="33"/>
      <c r="J69" s="33"/>
      <c r="K69" s="33"/>
      <c r="L69" s="53"/>
      <c r="M69" s="10"/>
      <c r="N69" s="10"/>
      <c r="O69" s="33"/>
      <c r="P69" s="33"/>
      <c r="Q69" s="48"/>
      <c r="R69" s="67"/>
      <c r="S69" s="67"/>
      <c r="T69" s="67"/>
      <c r="U69" s="67"/>
      <c r="V69" s="48"/>
      <c r="W69" s="81"/>
      <c r="X69" s="74"/>
      <c r="Y69" s="74"/>
      <c r="Z69" s="74"/>
      <c r="AA69" s="74"/>
      <c r="AB69" s="74"/>
    </row>
    <row r="70" ht="22.5" customHeight="1" spans="1:28">
      <c r="A70" s="35" t="s">
        <v>27</v>
      </c>
      <c r="B70" s="43" t="s">
        <v>9</v>
      </c>
      <c r="C70" s="38" t="s">
        <v>12</v>
      </c>
      <c r="D70" s="42" t="s">
        <v>34</v>
      </c>
      <c r="E70" s="38" t="s">
        <v>26</v>
      </c>
      <c r="F70" s="38" t="s">
        <v>36</v>
      </c>
      <c r="G70" s="31"/>
      <c r="H70" s="38"/>
      <c r="I70" s="33"/>
      <c r="J70" s="33"/>
      <c r="K70" s="33"/>
      <c r="L70" s="38"/>
      <c r="M70" s="10"/>
      <c r="N70" s="10"/>
      <c r="O70" s="33"/>
      <c r="P70" s="33"/>
      <c r="Q70" s="48"/>
      <c r="R70" s="48"/>
      <c r="S70" s="48"/>
      <c r="T70" s="48"/>
      <c r="U70" s="48"/>
      <c r="V70" s="31"/>
      <c r="W70" s="79" t="s">
        <v>27</v>
      </c>
      <c r="X70" s="74"/>
      <c r="Y70" s="74"/>
      <c r="Z70" s="74"/>
      <c r="AA70" s="74"/>
      <c r="AB70" s="74"/>
    </row>
    <row r="71" ht="15" customHeight="1" spans="1:28">
      <c r="A71" s="35"/>
      <c r="B71" s="47" t="s">
        <v>73</v>
      </c>
      <c r="C71" s="39" t="s">
        <v>71</v>
      </c>
      <c r="D71" s="39" t="s">
        <v>71</v>
      </c>
      <c r="E71" s="39" t="s">
        <v>72</v>
      </c>
      <c r="F71" s="39" t="s">
        <v>72</v>
      </c>
      <c r="G71" s="48"/>
      <c r="H71" s="49" t="s">
        <v>33</v>
      </c>
      <c r="I71" s="33">
        <f>COUNTIF(B64:F79,H71)</f>
        <v>0</v>
      </c>
      <c r="J71" s="33">
        <v>5</v>
      </c>
      <c r="K71" s="33">
        <f t="shared" ref="K71:K74" si="13">J71-I71</f>
        <v>5</v>
      </c>
      <c r="L71" s="55" t="s">
        <v>34</v>
      </c>
      <c r="M71" s="10">
        <f>COUNTIF(B64:F79,L71)</f>
        <v>1</v>
      </c>
      <c r="N71" s="10">
        <v>1</v>
      </c>
      <c r="O71" s="33">
        <f t="shared" ref="O71:O74" si="14">N71-M71</f>
        <v>0</v>
      </c>
      <c r="P71" s="33"/>
      <c r="Q71" s="48"/>
      <c r="R71" s="48"/>
      <c r="S71" s="48"/>
      <c r="T71" s="48"/>
      <c r="U71" s="48"/>
      <c r="V71" s="48"/>
      <c r="W71" s="88"/>
      <c r="X71" s="74"/>
      <c r="Y71" s="74"/>
      <c r="Z71" s="74"/>
      <c r="AA71" s="74"/>
      <c r="AB71" s="74"/>
    </row>
    <row r="72" ht="22.5" customHeight="1" spans="1:28">
      <c r="A72" s="35" t="s">
        <v>35</v>
      </c>
      <c r="B72" s="38" t="s">
        <v>17</v>
      </c>
      <c r="C72" s="38" t="s">
        <v>22</v>
      </c>
      <c r="D72" s="43" t="s">
        <v>21</v>
      </c>
      <c r="E72" s="44" t="s">
        <v>29</v>
      </c>
      <c r="F72" s="38" t="s">
        <v>41</v>
      </c>
      <c r="G72" s="31"/>
      <c r="H72" s="38" t="s">
        <v>28</v>
      </c>
      <c r="I72" s="33">
        <f>COUNTIF(B64:F79,H72)</f>
        <v>2</v>
      </c>
      <c r="J72" s="33">
        <v>2</v>
      </c>
      <c r="K72" s="33">
        <f t="shared" si="13"/>
        <v>0</v>
      </c>
      <c r="L72" s="55" t="s">
        <v>29</v>
      </c>
      <c r="M72" s="10">
        <f>COUNTIF(B64:F79,L72)</f>
        <v>1</v>
      </c>
      <c r="N72" s="10">
        <v>1</v>
      </c>
      <c r="O72" s="33">
        <f t="shared" si="14"/>
        <v>0</v>
      </c>
      <c r="P72" s="33"/>
      <c r="Q72" s="48"/>
      <c r="R72" s="48"/>
      <c r="S72" s="48"/>
      <c r="T72" s="48"/>
      <c r="U72" s="48"/>
      <c r="V72" s="31"/>
      <c r="W72" s="89" t="s">
        <v>35</v>
      </c>
      <c r="X72" s="74"/>
      <c r="Y72" s="74"/>
      <c r="Z72" s="78" t="s">
        <v>74</v>
      </c>
      <c r="AA72" s="78">
        <v>54</v>
      </c>
      <c r="AB72" s="74" t="s">
        <v>75</v>
      </c>
    </row>
    <row r="73" ht="14.25" customHeight="1" spans="1:28">
      <c r="A73" s="35"/>
      <c r="B73" s="39" t="s">
        <v>71</v>
      </c>
      <c r="C73" s="39" t="s">
        <v>72</v>
      </c>
      <c r="D73" s="47" t="s">
        <v>65</v>
      </c>
      <c r="E73" s="47" t="s">
        <v>32</v>
      </c>
      <c r="F73" s="39" t="s">
        <v>72</v>
      </c>
      <c r="G73" s="48"/>
      <c r="H73" s="38" t="s">
        <v>36</v>
      </c>
      <c r="I73" s="33">
        <f>COUNTIF(B64:F79,H73)</f>
        <v>3</v>
      </c>
      <c r="J73" s="33">
        <v>3</v>
      </c>
      <c r="K73" s="33">
        <f t="shared" si="13"/>
        <v>0</v>
      </c>
      <c r="L73" s="55" t="s">
        <v>25</v>
      </c>
      <c r="M73" s="10">
        <f>COUNTIF(B64:F79,L73)</f>
        <v>1</v>
      </c>
      <c r="N73" s="10">
        <v>1</v>
      </c>
      <c r="O73" s="33">
        <f t="shared" si="14"/>
        <v>0</v>
      </c>
      <c r="P73" s="33"/>
      <c r="Q73" s="48"/>
      <c r="R73" s="48"/>
      <c r="S73" s="48"/>
      <c r="T73" s="48"/>
      <c r="U73" s="48"/>
      <c r="V73" s="48"/>
      <c r="W73" s="81"/>
      <c r="X73" s="74"/>
      <c r="Y73" s="74"/>
      <c r="Z73" s="74"/>
      <c r="AA73" s="74"/>
      <c r="AB73" s="74"/>
    </row>
    <row r="74" ht="22.5" customHeight="1" spans="1:28">
      <c r="A74" s="35" t="s">
        <v>40</v>
      </c>
      <c r="B74" s="38" t="s">
        <v>21</v>
      </c>
      <c r="C74" s="42" t="s">
        <v>25</v>
      </c>
      <c r="D74" s="43" t="s">
        <v>28</v>
      </c>
      <c r="E74" s="42" t="s">
        <v>19</v>
      </c>
      <c r="F74" s="43" t="s">
        <v>20</v>
      </c>
      <c r="G74" s="31"/>
      <c r="H74" s="38" t="s">
        <v>21</v>
      </c>
      <c r="I74" s="33">
        <f>COUNTIF(B64:F79,H74)</f>
        <v>2</v>
      </c>
      <c r="J74" s="10">
        <v>2</v>
      </c>
      <c r="K74" s="33">
        <f t="shared" si="13"/>
        <v>0</v>
      </c>
      <c r="L74" s="38" t="s">
        <v>41</v>
      </c>
      <c r="M74" s="10">
        <f>COUNTIF(B64:F79,L74)</f>
        <v>1</v>
      </c>
      <c r="N74" s="10">
        <v>1</v>
      </c>
      <c r="O74" s="33">
        <f t="shared" si="14"/>
        <v>0</v>
      </c>
      <c r="P74" s="33"/>
      <c r="Q74" s="76"/>
      <c r="R74" s="77"/>
      <c r="S74" s="10"/>
      <c r="T74" s="78"/>
      <c r="U74" s="78"/>
      <c r="V74" s="31"/>
      <c r="W74" s="79" t="s">
        <v>40</v>
      </c>
      <c r="X74" s="78"/>
      <c r="Y74" s="78"/>
      <c r="Z74" s="74" t="s">
        <v>76</v>
      </c>
      <c r="AA74" s="78"/>
      <c r="AB74" s="74" t="s">
        <v>76</v>
      </c>
    </row>
    <row r="75" ht="14.25" customHeight="1" spans="1:28">
      <c r="A75" s="35"/>
      <c r="B75" s="39" t="s">
        <v>71</v>
      </c>
      <c r="C75" s="39" t="s">
        <v>72</v>
      </c>
      <c r="D75" s="45" t="s">
        <v>30</v>
      </c>
      <c r="E75" s="39" t="s">
        <v>71</v>
      </c>
      <c r="F75" s="96" t="s">
        <v>77</v>
      </c>
      <c r="G75" s="48"/>
      <c r="H75" s="53"/>
      <c r="I75" s="10"/>
      <c r="J75" s="10"/>
      <c r="K75" s="10"/>
      <c r="L75" s="38"/>
      <c r="M75" s="10"/>
      <c r="N75" s="10"/>
      <c r="O75" s="33"/>
      <c r="P75" s="33"/>
      <c r="Q75" s="48"/>
      <c r="R75" s="80"/>
      <c r="S75" s="48"/>
      <c r="T75" s="80"/>
      <c r="U75" s="80"/>
      <c r="V75" s="48"/>
      <c r="W75" s="81"/>
      <c r="X75" s="74"/>
      <c r="Y75" s="74"/>
      <c r="Z75" s="74"/>
      <c r="AA75" s="74"/>
      <c r="AB75" s="74"/>
    </row>
    <row r="76" ht="22.5" customHeight="1" spans="1:28">
      <c r="A76" s="35" t="s">
        <v>42</v>
      </c>
      <c r="B76" s="38" t="s">
        <v>16</v>
      </c>
      <c r="C76" s="38" t="s">
        <v>16</v>
      </c>
      <c r="D76" s="38" t="s">
        <v>16</v>
      </c>
      <c r="E76" s="38" t="s">
        <v>16</v>
      </c>
      <c r="F76" s="38" t="s">
        <v>16</v>
      </c>
      <c r="G76" s="54"/>
      <c r="H76" s="55"/>
      <c r="I76" s="42"/>
      <c r="J76" s="10"/>
      <c r="K76" s="42"/>
      <c r="L76" s="38"/>
      <c r="M76" s="10"/>
      <c r="N76" s="10"/>
      <c r="O76" s="10"/>
      <c r="P76" s="10"/>
      <c r="Q76" s="60"/>
      <c r="R76" s="60"/>
      <c r="S76" s="60"/>
      <c r="T76" s="60"/>
      <c r="U76" s="60"/>
      <c r="V76" s="54"/>
      <c r="W76" s="79" t="s">
        <v>42</v>
      </c>
      <c r="X76" s="78"/>
      <c r="Y76" s="78">
        <v>54</v>
      </c>
      <c r="Z76" s="78"/>
      <c r="AA76" s="78"/>
      <c r="AB76" s="78"/>
    </row>
    <row r="77" ht="15" customHeight="1" spans="1:28">
      <c r="A77" s="35"/>
      <c r="B77" s="39" t="s">
        <v>72</v>
      </c>
      <c r="C77" s="39" t="s">
        <v>71</v>
      </c>
      <c r="D77" s="39" t="s">
        <v>71</v>
      </c>
      <c r="E77" s="39" t="s">
        <v>72</v>
      </c>
      <c r="F77" s="39" t="s">
        <v>71</v>
      </c>
      <c r="G77" s="48"/>
      <c r="H77" s="38"/>
      <c r="I77" s="10"/>
      <c r="J77" s="10"/>
      <c r="K77" s="10"/>
      <c r="L77" s="63"/>
      <c r="M77" s="10"/>
      <c r="N77" s="10"/>
      <c r="O77" s="10"/>
      <c r="P77" s="10"/>
      <c r="Q77" s="60"/>
      <c r="R77" s="48"/>
      <c r="S77" s="48"/>
      <c r="T77" s="48"/>
      <c r="U77" s="48"/>
      <c r="V77" s="48"/>
      <c r="W77" s="81"/>
      <c r="X77" s="74"/>
      <c r="Y77" s="74"/>
      <c r="Z77" s="74"/>
      <c r="AA77" s="74"/>
      <c r="AB77" s="74"/>
    </row>
    <row r="78" ht="22.5" customHeight="1" spans="1:28">
      <c r="A78" s="35" t="s">
        <v>43</v>
      </c>
      <c r="B78" s="38" t="s">
        <v>68</v>
      </c>
      <c r="C78" s="43" t="s">
        <v>46</v>
      </c>
      <c r="D78" s="38" t="s">
        <v>78</v>
      </c>
      <c r="E78" s="38" t="s">
        <v>45</v>
      </c>
      <c r="F78" s="38" t="s">
        <v>79</v>
      </c>
      <c r="G78" s="54"/>
      <c r="H78" s="55" t="s">
        <v>34</v>
      </c>
      <c r="I78" s="42"/>
      <c r="J78" s="10"/>
      <c r="K78" s="42"/>
      <c r="L78" s="63" t="s">
        <v>49</v>
      </c>
      <c r="M78" s="10">
        <f>SUM(I64:I77,M64:M77)</f>
        <v>35</v>
      </c>
      <c r="N78" s="10">
        <f>SUM(J64:J77,N64:N77)</f>
        <v>40</v>
      </c>
      <c r="O78" s="33">
        <f>N78-M78</f>
        <v>5</v>
      </c>
      <c r="P78" s="33"/>
      <c r="Q78" s="48"/>
      <c r="R78" s="60"/>
      <c r="S78" s="60"/>
      <c r="T78" s="60"/>
      <c r="U78" s="60"/>
      <c r="V78" s="54"/>
      <c r="W78" s="79" t="s">
        <v>43</v>
      </c>
      <c r="X78" s="78">
        <v>54</v>
      </c>
      <c r="Y78" s="78"/>
      <c r="Z78" s="78"/>
      <c r="AA78" s="78"/>
      <c r="AB78" s="78"/>
    </row>
    <row r="79" ht="16.15" customHeight="1" spans="1:28">
      <c r="A79" s="35"/>
      <c r="B79" s="39" t="s">
        <v>72</v>
      </c>
      <c r="C79" s="47" t="s">
        <v>80</v>
      </c>
      <c r="D79" s="39" t="s">
        <v>71</v>
      </c>
      <c r="E79" s="39" t="s">
        <v>72</v>
      </c>
      <c r="F79" s="39" t="s">
        <v>71</v>
      </c>
      <c r="G79" s="48"/>
      <c r="R79" s="48"/>
      <c r="S79" s="48"/>
      <c r="T79" s="48"/>
      <c r="U79" s="48"/>
      <c r="V79" s="48"/>
      <c r="W79" s="82"/>
      <c r="X79" s="78"/>
      <c r="Y79" s="74"/>
      <c r="Z79" s="74"/>
      <c r="AA79" s="74"/>
      <c r="AB79" s="74"/>
    </row>
    <row r="81" customHeight="1" spans="1:28">
      <c r="A81" s="31" t="s">
        <v>81</v>
      </c>
      <c r="B81" s="59"/>
      <c r="C81" s="59"/>
      <c r="D81" s="59"/>
      <c r="E81" s="59"/>
      <c r="F81" s="59"/>
      <c r="G81" s="59"/>
      <c r="R81" s="48"/>
      <c r="S81" s="48"/>
      <c r="T81" s="48"/>
      <c r="U81" s="48"/>
      <c r="V81" s="59"/>
      <c r="W81" s="65">
        <f>COUNTA(X84:AB99)</f>
        <v>16</v>
      </c>
      <c r="X81" s="83"/>
      <c r="Y81" s="92" t="s">
        <v>65</v>
      </c>
      <c r="Z81" s="93" t="s">
        <v>2</v>
      </c>
      <c r="AA81" s="93"/>
      <c r="AB81" s="83"/>
    </row>
    <row r="82" ht="18.75" customHeight="1" spans="1:28">
      <c r="A82" s="33"/>
      <c r="B82" s="34" t="s">
        <v>3</v>
      </c>
      <c r="C82" s="35" t="s">
        <v>4</v>
      </c>
      <c r="D82" s="35" t="s">
        <v>5</v>
      </c>
      <c r="E82" s="35" t="s">
        <v>6</v>
      </c>
      <c r="F82" s="35" t="s">
        <v>7</v>
      </c>
      <c r="G82" s="31"/>
      <c r="R82" s="48"/>
      <c r="S82" s="48"/>
      <c r="T82" s="48"/>
      <c r="U82" s="48"/>
      <c r="V82" s="31"/>
      <c r="W82" s="84"/>
      <c r="X82" s="85" t="s">
        <v>3</v>
      </c>
      <c r="Y82" s="85" t="s">
        <v>4</v>
      </c>
      <c r="Z82" s="85" t="s">
        <v>5</v>
      </c>
      <c r="AA82" s="85" t="s">
        <v>6</v>
      </c>
      <c r="AB82" s="94" t="s">
        <v>7</v>
      </c>
    </row>
    <row r="83" ht="14.25" customHeight="1" spans="1:28">
      <c r="A83" s="33"/>
      <c r="B83" s="34"/>
      <c r="C83" s="35"/>
      <c r="D83" s="35"/>
      <c r="E83" s="35"/>
      <c r="F83" s="35"/>
      <c r="G83" s="31"/>
      <c r="I83" s="64"/>
      <c r="K83" s="64"/>
      <c r="L83" s="26"/>
      <c r="R83" s="48"/>
      <c r="S83" s="48"/>
      <c r="T83" s="48"/>
      <c r="U83" s="48"/>
      <c r="V83" s="31"/>
      <c r="W83" s="86"/>
      <c r="X83" s="69"/>
      <c r="Y83" s="69"/>
      <c r="Z83" s="69"/>
      <c r="AA83" s="69"/>
      <c r="AB83" s="95"/>
    </row>
    <row r="84" ht="22.5" customHeight="1" spans="1:28">
      <c r="A84" s="35" t="s">
        <v>8</v>
      </c>
      <c r="B84" s="38" t="s">
        <v>10</v>
      </c>
      <c r="C84" s="38" t="s">
        <v>11</v>
      </c>
      <c r="D84" s="38" t="s">
        <v>10</v>
      </c>
      <c r="E84" s="38" t="s">
        <v>10</v>
      </c>
      <c r="F84" s="38" t="s">
        <v>11</v>
      </c>
      <c r="G84" s="31"/>
      <c r="H84" s="38" t="s">
        <v>10</v>
      </c>
      <c r="I84" s="33">
        <f>COUNTIF(B84:F99,H84)</f>
        <v>7</v>
      </c>
      <c r="J84" s="33">
        <v>7</v>
      </c>
      <c r="K84" s="33">
        <f t="shared" ref="K84:K87" si="15">J84-I84</f>
        <v>0</v>
      </c>
      <c r="L84" s="38" t="s">
        <v>12</v>
      </c>
      <c r="M84" s="10">
        <f>COUNTIF(B84:F99,L84)</f>
        <v>1</v>
      </c>
      <c r="N84" s="10">
        <v>1</v>
      </c>
      <c r="O84" s="33">
        <f t="shared" ref="O84:O88" si="16">N84-M84</f>
        <v>0</v>
      </c>
      <c r="P84" s="33"/>
      <c r="Q84" s="33"/>
      <c r="R84" s="39" t="s">
        <v>10</v>
      </c>
      <c r="S84" s="39" t="s">
        <v>82</v>
      </c>
      <c r="T84" s="10">
        <v>17</v>
      </c>
      <c r="U84" s="10">
        <f>COUNTIF(A:F,S84)</f>
        <v>17</v>
      </c>
      <c r="V84" s="31"/>
      <c r="W84" s="87" t="s">
        <v>8</v>
      </c>
      <c r="X84" s="74"/>
      <c r="Y84" s="74"/>
      <c r="Z84" s="78">
        <v>54</v>
      </c>
      <c r="AA84" s="74">
        <v>55</v>
      </c>
      <c r="AB84" s="74">
        <v>54</v>
      </c>
    </row>
    <row r="85" ht="14.25" customHeight="1" spans="1:28">
      <c r="A85" s="35"/>
      <c r="B85" s="39" t="s">
        <v>82</v>
      </c>
      <c r="C85" s="39" t="s">
        <v>83</v>
      </c>
      <c r="D85" s="39" t="s">
        <v>82</v>
      </c>
      <c r="E85" s="39" t="s">
        <v>82</v>
      </c>
      <c r="F85" s="39" t="s">
        <v>83</v>
      </c>
      <c r="G85" s="48"/>
      <c r="H85" s="38" t="s">
        <v>16</v>
      </c>
      <c r="I85" s="33">
        <f>COUNTIF(B84:F99,H85)</f>
        <v>5</v>
      </c>
      <c r="J85" s="33">
        <v>5</v>
      </c>
      <c r="K85" s="33">
        <f t="shared" si="15"/>
        <v>0</v>
      </c>
      <c r="L85" s="38" t="s">
        <v>17</v>
      </c>
      <c r="M85" s="10">
        <f>COUNTIF(B84:F99,L85)</f>
        <v>1</v>
      </c>
      <c r="N85" s="10">
        <v>1</v>
      </c>
      <c r="O85" s="33">
        <f t="shared" si="16"/>
        <v>0</v>
      </c>
      <c r="P85" s="33"/>
      <c r="Q85" s="33"/>
      <c r="R85" s="39" t="s">
        <v>11</v>
      </c>
      <c r="S85" s="39" t="s">
        <v>83</v>
      </c>
      <c r="T85" s="10">
        <v>10</v>
      </c>
      <c r="U85" s="10">
        <f>COUNTIF(A:F,S85)</f>
        <v>10</v>
      </c>
      <c r="V85" s="48"/>
      <c r="W85" s="81"/>
      <c r="X85" s="74"/>
      <c r="Y85" s="74"/>
      <c r="Z85" s="74"/>
      <c r="AA85" s="74"/>
      <c r="AB85" s="74"/>
    </row>
    <row r="86" ht="22.5" customHeight="1" spans="1:28">
      <c r="A86" s="35" t="s">
        <v>18</v>
      </c>
      <c r="B86" s="38" t="s">
        <v>11</v>
      </c>
      <c r="C86" s="44" t="s">
        <v>29</v>
      </c>
      <c r="D86" s="38" t="s">
        <v>11</v>
      </c>
      <c r="E86" s="38" t="s">
        <v>36</v>
      </c>
      <c r="F86" s="38" t="s">
        <v>10</v>
      </c>
      <c r="G86" s="31"/>
      <c r="H86" s="55" t="s">
        <v>19</v>
      </c>
      <c r="I86" s="33">
        <f>COUNTIF(B84:F99,H86)</f>
        <v>1</v>
      </c>
      <c r="J86" s="33">
        <v>1</v>
      </c>
      <c r="K86" s="33">
        <f t="shared" si="15"/>
        <v>0</v>
      </c>
      <c r="L86" s="38" t="s">
        <v>20</v>
      </c>
      <c r="M86" s="10">
        <f>COUNTIF(B84:F99,L86)</f>
        <v>1</v>
      </c>
      <c r="N86" s="10">
        <v>1</v>
      </c>
      <c r="O86" s="33">
        <f t="shared" si="16"/>
        <v>0</v>
      </c>
      <c r="P86" s="33"/>
      <c r="Q86" s="33"/>
      <c r="R86" s="10"/>
      <c r="S86" s="10"/>
      <c r="T86" s="10"/>
      <c r="U86" s="10"/>
      <c r="V86" s="31"/>
      <c r="W86" s="79" t="s">
        <v>18</v>
      </c>
      <c r="X86" s="74"/>
      <c r="Y86" s="74"/>
      <c r="Z86" s="74"/>
      <c r="AA86" s="74"/>
      <c r="AB86" s="78">
        <v>55</v>
      </c>
    </row>
    <row r="87" ht="14.25" customHeight="1" spans="1:28">
      <c r="A87" s="35"/>
      <c r="B87" s="97" t="s">
        <v>83</v>
      </c>
      <c r="C87" s="98" t="s">
        <v>32</v>
      </c>
      <c r="D87" s="97" t="s">
        <v>83</v>
      </c>
      <c r="E87" s="97" t="s">
        <v>82</v>
      </c>
      <c r="F87" s="97" t="s">
        <v>82</v>
      </c>
      <c r="G87" s="48"/>
      <c r="H87" s="38" t="s">
        <v>11</v>
      </c>
      <c r="I87" s="33">
        <f>COUNTIF(B84:F99,H87)</f>
        <v>4</v>
      </c>
      <c r="J87" s="33">
        <v>4</v>
      </c>
      <c r="K87" s="33">
        <f t="shared" si="15"/>
        <v>0</v>
      </c>
      <c r="L87" s="38" t="s">
        <v>22</v>
      </c>
      <c r="M87" s="10">
        <f>COUNTIF(B84:F99,L87)</f>
        <v>1</v>
      </c>
      <c r="N87" s="10">
        <v>1</v>
      </c>
      <c r="O87" s="33">
        <f t="shared" si="16"/>
        <v>0</v>
      </c>
      <c r="P87" s="33"/>
      <c r="Q87" s="48"/>
      <c r="R87" s="67"/>
      <c r="S87" s="40"/>
      <c r="T87" s="67"/>
      <c r="U87" s="67"/>
      <c r="V87" s="48"/>
      <c r="W87" s="81"/>
      <c r="X87" s="74"/>
      <c r="Y87" s="74"/>
      <c r="Z87" s="74"/>
      <c r="AA87" s="74"/>
      <c r="AB87" s="74"/>
    </row>
    <row r="88" ht="22.5" customHeight="1" spans="1:28">
      <c r="A88" s="35" t="s">
        <v>24</v>
      </c>
      <c r="B88" s="42" t="s">
        <v>19</v>
      </c>
      <c r="C88" s="38" t="s">
        <v>10</v>
      </c>
      <c r="D88" s="44" t="s">
        <v>34</v>
      </c>
      <c r="E88" s="38" t="s">
        <v>26</v>
      </c>
      <c r="F88" s="38" t="s">
        <v>26</v>
      </c>
      <c r="G88" s="31"/>
      <c r="H88" s="38" t="s">
        <v>26</v>
      </c>
      <c r="I88" s="33">
        <f>COUNTIF(B84:F99,H88)</f>
        <v>2</v>
      </c>
      <c r="J88" s="33">
        <v>2</v>
      </c>
      <c r="K88" s="33"/>
      <c r="L88" s="38" t="s">
        <v>9</v>
      </c>
      <c r="M88" s="10">
        <f>COUNTIF(B84:F99,L88)</f>
        <v>1</v>
      </c>
      <c r="N88" s="10">
        <v>1</v>
      </c>
      <c r="O88" s="33">
        <f t="shared" si="16"/>
        <v>0</v>
      </c>
      <c r="P88" s="33"/>
      <c r="Q88" s="48"/>
      <c r="R88" s="67"/>
      <c r="S88" s="40"/>
      <c r="T88" s="67"/>
      <c r="U88" s="67"/>
      <c r="V88" s="31"/>
      <c r="W88" s="79" t="s">
        <v>24</v>
      </c>
      <c r="X88" s="78">
        <v>54</v>
      </c>
      <c r="Z88" s="74">
        <v>55</v>
      </c>
      <c r="AA88" s="74"/>
      <c r="AB88" s="74"/>
    </row>
    <row r="89" ht="14.25" customHeight="1" spans="1:28">
      <c r="A89" s="35"/>
      <c r="B89" s="97" t="s">
        <v>82</v>
      </c>
      <c r="C89" s="97" t="s">
        <v>82</v>
      </c>
      <c r="D89" s="96" t="s">
        <v>84</v>
      </c>
      <c r="E89" s="97" t="s">
        <v>83</v>
      </c>
      <c r="F89" s="97" t="s">
        <v>83</v>
      </c>
      <c r="G89" s="48"/>
      <c r="H89" s="38"/>
      <c r="I89" s="33"/>
      <c r="J89" s="33"/>
      <c r="K89" s="33"/>
      <c r="L89" s="53"/>
      <c r="M89" s="10"/>
      <c r="N89" s="10"/>
      <c r="O89" s="33"/>
      <c r="P89" s="33"/>
      <c r="Q89" s="48"/>
      <c r="R89" s="67"/>
      <c r="S89" s="75"/>
      <c r="T89" s="67"/>
      <c r="U89" s="67"/>
      <c r="V89" s="48"/>
      <c r="W89" s="81"/>
      <c r="X89" s="74"/>
      <c r="Y89" s="74"/>
      <c r="Z89" s="74"/>
      <c r="AA89" s="74"/>
      <c r="AB89" s="74"/>
    </row>
    <row r="90" ht="22.5" customHeight="1" spans="1:28">
      <c r="A90" s="35" t="s">
        <v>27</v>
      </c>
      <c r="B90" s="44" t="s">
        <v>25</v>
      </c>
      <c r="C90" s="38" t="s">
        <v>12</v>
      </c>
      <c r="D90" s="38" t="s">
        <v>36</v>
      </c>
      <c r="E90" s="43" t="s">
        <v>21</v>
      </c>
      <c r="F90" s="43" t="s">
        <v>28</v>
      </c>
      <c r="G90" s="31"/>
      <c r="H90" s="38"/>
      <c r="I90" s="33"/>
      <c r="J90" s="33"/>
      <c r="K90" s="33"/>
      <c r="L90" s="38"/>
      <c r="M90" s="10"/>
      <c r="N90" s="10"/>
      <c r="O90" s="33"/>
      <c r="P90" s="33"/>
      <c r="Q90" s="48"/>
      <c r="R90" s="48"/>
      <c r="S90" s="48"/>
      <c r="T90" s="48"/>
      <c r="U90" s="48"/>
      <c r="V90" s="31"/>
      <c r="W90" s="79" t="s">
        <v>27</v>
      </c>
      <c r="X90" s="74"/>
      <c r="Y90" s="74"/>
      <c r="Z90" s="74"/>
      <c r="AA90" s="74"/>
      <c r="AB90" s="74"/>
    </row>
    <row r="91" ht="15" customHeight="1" spans="1:28">
      <c r="A91" s="35"/>
      <c r="B91" s="99" t="s">
        <v>85</v>
      </c>
      <c r="C91" s="97" t="s">
        <v>82</v>
      </c>
      <c r="D91" s="97" t="s">
        <v>82</v>
      </c>
      <c r="E91" s="98" t="s">
        <v>86</v>
      </c>
      <c r="F91" s="98" t="s">
        <v>87</v>
      </c>
      <c r="G91" s="48"/>
      <c r="H91" s="49" t="s">
        <v>33</v>
      </c>
      <c r="I91" s="33">
        <f>COUNTIF(B84:F99,H91)</f>
        <v>0</v>
      </c>
      <c r="J91" s="33">
        <v>5</v>
      </c>
      <c r="K91" s="33">
        <f t="shared" ref="K91:K94" si="17">J91-I91</f>
        <v>5</v>
      </c>
      <c r="L91" s="55" t="s">
        <v>34</v>
      </c>
      <c r="M91" s="10">
        <f>COUNTIF(B84:F99,L91)</f>
        <v>1</v>
      </c>
      <c r="N91" s="10">
        <v>1</v>
      </c>
      <c r="O91" s="33">
        <f t="shared" ref="O91:O94" si="18">N91-M91</f>
        <v>0</v>
      </c>
      <c r="P91" s="33"/>
      <c r="Q91" s="48"/>
      <c r="R91" s="48"/>
      <c r="S91" s="48"/>
      <c r="T91" s="48"/>
      <c r="U91" s="48"/>
      <c r="V91" s="48"/>
      <c r="W91" s="88"/>
      <c r="X91" s="74"/>
      <c r="Y91" s="74"/>
      <c r="Z91" s="74"/>
      <c r="AA91" s="74"/>
      <c r="AB91" s="74"/>
    </row>
    <row r="92" ht="22.5" customHeight="1" spans="1:28">
      <c r="A92" s="35" t="s">
        <v>35</v>
      </c>
      <c r="B92" s="43" t="s">
        <v>9</v>
      </c>
      <c r="C92" s="43" t="s">
        <v>21</v>
      </c>
      <c r="D92" s="100" t="s">
        <v>28</v>
      </c>
      <c r="E92" s="43" t="s">
        <v>17</v>
      </c>
      <c r="F92" s="38" t="s">
        <v>22</v>
      </c>
      <c r="G92" s="38"/>
      <c r="H92" s="38" t="s">
        <v>28</v>
      </c>
      <c r="I92" s="33">
        <f>COUNTIF(B84:F99,H92)</f>
        <v>2</v>
      </c>
      <c r="J92" s="33">
        <v>2</v>
      </c>
      <c r="K92" s="33">
        <f t="shared" si="17"/>
        <v>0</v>
      </c>
      <c r="L92" s="55" t="s">
        <v>29</v>
      </c>
      <c r="M92" s="10">
        <f>COUNTIF(B84:F99,L92)</f>
        <v>1</v>
      </c>
      <c r="N92" s="10">
        <v>1</v>
      </c>
      <c r="O92" s="33">
        <f t="shared" si="18"/>
        <v>0</v>
      </c>
      <c r="P92" s="33"/>
      <c r="Q92" s="48"/>
      <c r="R92" s="48"/>
      <c r="S92" s="48"/>
      <c r="T92" s="48"/>
      <c r="U92" s="48"/>
      <c r="V92" s="31"/>
      <c r="W92" s="89" t="s">
        <v>35</v>
      </c>
      <c r="X92" s="74"/>
      <c r="Y92" s="74"/>
      <c r="Z92" s="78" t="s">
        <v>74</v>
      </c>
      <c r="AA92" s="78">
        <v>54</v>
      </c>
      <c r="AB92" s="74" t="s">
        <v>75</v>
      </c>
    </row>
    <row r="93" ht="14.25" customHeight="1" spans="1:28">
      <c r="A93" s="35"/>
      <c r="B93" s="51" t="s">
        <v>55</v>
      </c>
      <c r="C93" s="98" t="s">
        <v>86</v>
      </c>
      <c r="D93" s="99" t="s">
        <v>87</v>
      </c>
      <c r="E93" s="96" t="s">
        <v>84</v>
      </c>
      <c r="F93" s="97" t="s">
        <v>82</v>
      </c>
      <c r="G93" s="101"/>
      <c r="H93" s="38" t="s">
        <v>36</v>
      </c>
      <c r="I93" s="33">
        <f>COUNTIF(B84:F99,H93)</f>
        <v>3</v>
      </c>
      <c r="J93" s="33">
        <v>3</v>
      </c>
      <c r="K93" s="33">
        <f t="shared" si="17"/>
        <v>0</v>
      </c>
      <c r="L93" s="55" t="s">
        <v>25</v>
      </c>
      <c r="M93" s="10">
        <f>COUNTIF(B84:F99,L93)</f>
        <v>1</v>
      </c>
      <c r="N93" s="10">
        <v>1</v>
      </c>
      <c r="O93" s="33">
        <f t="shared" si="18"/>
        <v>0</v>
      </c>
      <c r="P93" s="33"/>
      <c r="Q93" s="48"/>
      <c r="R93" s="48"/>
      <c r="S93" s="48"/>
      <c r="T93" s="48"/>
      <c r="U93" s="48"/>
      <c r="V93" s="48"/>
      <c r="W93" s="81"/>
      <c r="X93" s="74"/>
      <c r="Y93" s="74"/>
      <c r="Z93" s="74"/>
      <c r="AA93" s="74"/>
      <c r="AB93" s="74"/>
    </row>
    <row r="94" ht="22.5" customHeight="1" spans="1:28">
      <c r="A94" s="35" t="s">
        <v>40</v>
      </c>
      <c r="B94" s="38" t="s">
        <v>10</v>
      </c>
      <c r="C94" s="38" t="s">
        <v>10</v>
      </c>
      <c r="D94" s="38" t="s">
        <v>41</v>
      </c>
      <c r="E94" s="43" t="s">
        <v>20</v>
      </c>
      <c r="F94" s="43" t="s">
        <v>36</v>
      </c>
      <c r="G94" s="102"/>
      <c r="H94" s="38" t="s">
        <v>21</v>
      </c>
      <c r="I94" s="33">
        <f>COUNTIF(B84:F99,H94)</f>
        <v>2</v>
      </c>
      <c r="J94" s="10">
        <v>2</v>
      </c>
      <c r="K94" s="33">
        <f t="shared" si="17"/>
        <v>0</v>
      </c>
      <c r="L94" s="38" t="s">
        <v>41</v>
      </c>
      <c r="M94" s="10">
        <f>COUNTIF(B84:F99,L94)</f>
        <v>1</v>
      </c>
      <c r="N94" s="10">
        <v>1</v>
      </c>
      <c r="O94" s="33">
        <f t="shared" si="18"/>
        <v>0</v>
      </c>
      <c r="P94" s="33"/>
      <c r="Q94" s="76"/>
      <c r="R94" s="77"/>
      <c r="S94" s="10"/>
      <c r="T94" s="78"/>
      <c r="U94" s="78"/>
      <c r="V94" s="102"/>
      <c r="W94" s="79" t="s">
        <v>40</v>
      </c>
      <c r="X94" s="78">
        <v>55</v>
      </c>
      <c r="Y94" s="78"/>
      <c r="Z94" s="74" t="s">
        <v>76</v>
      </c>
      <c r="AA94" s="78"/>
      <c r="AB94" s="74" t="s">
        <v>76</v>
      </c>
    </row>
    <row r="95" ht="14.25" customHeight="1" spans="1:28">
      <c r="A95" s="35"/>
      <c r="B95" s="97" t="s">
        <v>82</v>
      </c>
      <c r="C95" s="97" t="s">
        <v>82</v>
      </c>
      <c r="D95" s="97" t="s">
        <v>83</v>
      </c>
      <c r="E95" s="96" t="s">
        <v>77</v>
      </c>
      <c r="F95" s="99" t="s">
        <v>88</v>
      </c>
      <c r="G95" s="74"/>
      <c r="H95" s="53"/>
      <c r="I95" s="10"/>
      <c r="J95" s="10"/>
      <c r="K95" s="10"/>
      <c r="L95" s="38"/>
      <c r="M95" s="10"/>
      <c r="N95" s="10"/>
      <c r="O95" s="33"/>
      <c r="P95" s="33"/>
      <c r="Q95" s="48"/>
      <c r="R95" s="80"/>
      <c r="S95" s="48"/>
      <c r="T95" s="80"/>
      <c r="U95" s="80"/>
      <c r="V95" s="80"/>
      <c r="W95" s="81"/>
      <c r="X95" s="74"/>
      <c r="Y95" s="74"/>
      <c r="Z95" s="74"/>
      <c r="AA95" s="74"/>
      <c r="AB95" s="74"/>
    </row>
    <row r="96" ht="22.5" customHeight="1" spans="1:28">
      <c r="A96" s="35" t="s">
        <v>42</v>
      </c>
      <c r="B96" s="38" t="s">
        <v>16</v>
      </c>
      <c r="C96" s="38" t="s">
        <v>16</v>
      </c>
      <c r="D96" s="38" t="s">
        <v>16</v>
      </c>
      <c r="E96" s="38" t="s">
        <v>16</v>
      </c>
      <c r="F96" s="38" t="s">
        <v>16</v>
      </c>
      <c r="G96" s="38"/>
      <c r="H96" s="55"/>
      <c r="I96" s="42"/>
      <c r="J96" s="10"/>
      <c r="K96" s="42"/>
      <c r="L96" s="38"/>
      <c r="M96" s="10"/>
      <c r="N96" s="10"/>
      <c r="O96" s="10"/>
      <c r="P96" s="10"/>
      <c r="Q96" s="60"/>
      <c r="R96" s="60"/>
      <c r="S96" s="60"/>
      <c r="T96" s="60"/>
      <c r="U96" s="60"/>
      <c r="V96" s="54"/>
      <c r="W96" s="79" t="s">
        <v>42</v>
      </c>
      <c r="X96" s="78"/>
      <c r="Y96" s="78">
        <v>54</v>
      </c>
      <c r="Z96" s="78"/>
      <c r="AA96" s="78">
        <v>55</v>
      </c>
      <c r="AB96" s="78"/>
    </row>
    <row r="97" ht="15" customHeight="1" spans="1:28">
      <c r="A97" s="35"/>
      <c r="B97" s="97" t="s">
        <v>83</v>
      </c>
      <c r="C97" s="97" t="s">
        <v>83</v>
      </c>
      <c r="D97" s="97" t="s">
        <v>82</v>
      </c>
      <c r="E97" s="97" t="s">
        <v>83</v>
      </c>
      <c r="F97" s="97" t="s">
        <v>82</v>
      </c>
      <c r="G97" s="101"/>
      <c r="H97" s="38"/>
      <c r="I97" s="10"/>
      <c r="J97" s="10"/>
      <c r="K97" s="10"/>
      <c r="L97" s="63"/>
      <c r="M97" s="10"/>
      <c r="N97" s="10"/>
      <c r="O97" s="10"/>
      <c r="P97" s="10"/>
      <c r="Q97" s="60"/>
      <c r="R97" s="48"/>
      <c r="S97" s="48"/>
      <c r="T97" s="48"/>
      <c r="U97" s="48"/>
      <c r="V97" s="48"/>
      <c r="W97" s="81"/>
      <c r="X97" s="74"/>
      <c r="Y97" s="74"/>
      <c r="Z97" s="74"/>
      <c r="AA97" s="74"/>
      <c r="AB97" s="74"/>
    </row>
    <row r="98" ht="22.5" customHeight="1" spans="1:28">
      <c r="A98" s="35" t="s">
        <v>43</v>
      </c>
      <c r="B98" s="38" t="s">
        <v>46</v>
      </c>
      <c r="C98" s="43" t="s">
        <v>89</v>
      </c>
      <c r="D98" s="38" t="s">
        <v>90</v>
      </c>
      <c r="E98" s="38" t="s">
        <v>91</v>
      </c>
      <c r="F98" s="43" t="s">
        <v>89</v>
      </c>
      <c r="G98" s="54"/>
      <c r="H98" s="55" t="s">
        <v>34</v>
      </c>
      <c r="I98" s="42"/>
      <c r="J98" s="10"/>
      <c r="K98" s="42"/>
      <c r="L98" s="63" t="s">
        <v>49</v>
      </c>
      <c r="M98" s="10">
        <f>SUM(I84:I97,M84:M97)</f>
        <v>35</v>
      </c>
      <c r="N98" s="10">
        <f>SUM(J84:J97,N84:N97)</f>
        <v>40</v>
      </c>
      <c r="O98" s="33">
        <f>N98-M98</f>
        <v>5</v>
      </c>
      <c r="P98" s="33"/>
      <c r="Q98" s="48"/>
      <c r="R98" s="60"/>
      <c r="S98" s="60"/>
      <c r="T98" s="60"/>
      <c r="U98" s="60"/>
      <c r="V98" s="54"/>
      <c r="W98" s="79" t="s">
        <v>43</v>
      </c>
      <c r="X98" s="78">
        <v>54</v>
      </c>
      <c r="Y98" s="78">
        <v>55</v>
      </c>
      <c r="Z98" s="78"/>
      <c r="AA98" s="78"/>
      <c r="AB98" s="78"/>
    </row>
    <row r="99" ht="21" spans="1:28">
      <c r="A99" s="35"/>
      <c r="B99" s="97" t="s">
        <v>82</v>
      </c>
      <c r="C99" s="98" t="s">
        <v>32</v>
      </c>
      <c r="D99" s="97" t="s">
        <v>82</v>
      </c>
      <c r="E99" s="97" t="s">
        <v>82</v>
      </c>
      <c r="F99" s="98" t="s">
        <v>32</v>
      </c>
      <c r="G99" s="48"/>
      <c r="H99" s="38"/>
      <c r="R99" s="48"/>
      <c r="S99" s="48"/>
      <c r="T99" s="48"/>
      <c r="U99" s="48"/>
      <c r="V99" s="48"/>
      <c r="W99" s="82"/>
      <c r="X99" s="78"/>
      <c r="Y99" s="74"/>
      <c r="Z99" s="74"/>
      <c r="AA99" s="74"/>
      <c r="AB99" s="74"/>
    </row>
    <row r="101" ht="21" customHeight="1" spans="1:28">
      <c r="A101" s="31" t="s">
        <v>92</v>
      </c>
      <c r="B101" s="59"/>
      <c r="C101" s="59"/>
      <c r="D101" s="59"/>
      <c r="E101" s="59"/>
      <c r="F101" s="59"/>
      <c r="G101" s="59"/>
      <c r="R101" s="48"/>
      <c r="S101" s="48"/>
      <c r="T101" s="48"/>
      <c r="U101" s="48"/>
      <c r="V101" s="59"/>
      <c r="W101" s="65">
        <f>COUNTA(X104:AB119)</f>
        <v>17</v>
      </c>
      <c r="X101" s="66"/>
      <c r="Y101" s="90" t="s">
        <v>1</v>
      </c>
      <c r="Z101" s="91" t="s">
        <v>2</v>
      </c>
      <c r="AA101" s="91"/>
      <c r="AB101" s="66">
        <v>16</v>
      </c>
    </row>
    <row r="102" ht="18.75" customHeight="1" spans="1:28">
      <c r="A102" s="33"/>
      <c r="B102" s="34" t="s">
        <v>3</v>
      </c>
      <c r="C102" s="35" t="s">
        <v>4</v>
      </c>
      <c r="D102" s="35" t="s">
        <v>5</v>
      </c>
      <c r="E102" s="35" t="s">
        <v>6</v>
      </c>
      <c r="F102" s="35" t="s">
        <v>7</v>
      </c>
      <c r="G102" s="31"/>
      <c r="R102" s="48"/>
      <c r="S102" s="48"/>
      <c r="T102" s="48"/>
      <c r="U102" s="48"/>
      <c r="V102" s="31"/>
      <c r="W102" s="68"/>
      <c r="X102" s="68" t="s">
        <v>3</v>
      </c>
      <c r="Y102" s="68" t="s">
        <v>4</v>
      </c>
      <c r="Z102" s="68" t="s">
        <v>5</v>
      </c>
      <c r="AA102" s="68" t="s">
        <v>6</v>
      </c>
      <c r="AB102" s="68" t="s">
        <v>7</v>
      </c>
    </row>
    <row r="103" ht="14.25" customHeight="1" spans="1:28">
      <c r="A103" s="33"/>
      <c r="B103" s="34"/>
      <c r="C103" s="35"/>
      <c r="D103" s="35"/>
      <c r="E103" s="35"/>
      <c r="F103" s="35"/>
      <c r="G103" s="31"/>
      <c r="I103" s="64"/>
      <c r="K103" s="64"/>
      <c r="L103" s="26"/>
      <c r="R103" s="48"/>
      <c r="S103" s="48"/>
      <c r="T103" s="48"/>
      <c r="U103" s="48"/>
      <c r="V103" s="31"/>
      <c r="W103" s="69"/>
      <c r="X103" s="69"/>
      <c r="Y103" s="69"/>
      <c r="Z103" s="69"/>
      <c r="AA103" s="69"/>
      <c r="AB103" s="69"/>
    </row>
    <row r="104" ht="22.5" customHeight="1" spans="1:28">
      <c r="A104" s="35" t="s">
        <v>8</v>
      </c>
      <c r="B104" s="38" t="s">
        <v>10</v>
      </c>
      <c r="C104" s="103" t="s">
        <v>10</v>
      </c>
      <c r="D104" s="38" t="s">
        <v>11</v>
      </c>
      <c r="E104" s="103" t="s">
        <v>11</v>
      </c>
      <c r="F104" s="38" t="s">
        <v>10</v>
      </c>
      <c r="G104" s="38"/>
      <c r="H104" s="38" t="s">
        <v>10</v>
      </c>
      <c r="I104" s="33">
        <f>COUNTIF(B104:F119,H104)</f>
        <v>7</v>
      </c>
      <c r="J104" s="33">
        <v>7</v>
      </c>
      <c r="K104" s="33">
        <f t="shared" ref="K104:K107" si="19">J104-I104</f>
        <v>0</v>
      </c>
      <c r="L104" s="38" t="s">
        <v>12</v>
      </c>
      <c r="M104" s="10">
        <f>COUNTIF(B104:F119,L104)</f>
        <v>1</v>
      </c>
      <c r="N104" s="10">
        <v>1</v>
      </c>
      <c r="O104" s="33">
        <f t="shared" ref="O104:O108" si="20">N104-M104</f>
        <v>0</v>
      </c>
      <c r="P104" s="33"/>
      <c r="Q104" s="33"/>
      <c r="R104" s="39" t="s">
        <v>10</v>
      </c>
      <c r="S104" s="39" t="s">
        <v>93</v>
      </c>
      <c r="T104" s="10">
        <v>16</v>
      </c>
      <c r="U104" s="10">
        <f>COUNTIF(A:F,S104)</f>
        <v>16</v>
      </c>
      <c r="V104" s="31"/>
      <c r="W104" s="70" t="s">
        <v>8</v>
      </c>
      <c r="X104" s="71"/>
      <c r="Y104" s="74">
        <v>56</v>
      </c>
      <c r="Z104" s="74"/>
      <c r="AA104" s="74">
        <v>51</v>
      </c>
      <c r="AB104" s="74"/>
    </row>
    <row r="105" ht="14.25" customHeight="1" spans="1:28">
      <c r="A105" s="35"/>
      <c r="B105" s="39" t="s">
        <v>93</v>
      </c>
      <c r="C105" s="104" t="s">
        <v>93</v>
      </c>
      <c r="D105" s="105" t="s">
        <v>94</v>
      </c>
      <c r="E105" s="106" t="s">
        <v>94</v>
      </c>
      <c r="F105" s="39" t="s">
        <v>93</v>
      </c>
      <c r="G105" s="105"/>
      <c r="H105" s="38" t="s">
        <v>16</v>
      </c>
      <c r="I105" s="33">
        <f>COUNTIF(B104:F119,H105)</f>
        <v>5</v>
      </c>
      <c r="J105" s="33">
        <v>5</v>
      </c>
      <c r="K105" s="33">
        <f t="shared" si="19"/>
        <v>0</v>
      </c>
      <c r="L105" s="38" t="s">
        <v>17</v>
      </c>
      <c r="M105" s="10">
        <f>COUNTIF(B104:F119,L105)</f>
        <v>1</v>
      </c>
      <c r="N105" s="10">
        <v>1</v>
      </c>
      <c r="O105" s="33">
        <f t="shared" si="20"/>
        <v>0</v>
      </c>
      <c r="P105" s="33"/>
      <c r="Q105" s="33"/>
      <c r="R105" s="39" t="s">
        <v>11</v>
      </c>
      <c r="S105" s="105" t="s">
        <v>94</v>
      </c>
      <c r="T105" s="10">
        <v>16</v>
      </c>
      <c r="U105" s="10">
        <f>COUNTIF(A:F,S105)</f>
        <v>16</v>
      </c>
      <c r="V105" s="48"/>
      <c r="W105" s="72"/>
      <c r="X105" s="73"/>
      <c r="Y105" s="74"/>
      <c r="Z105" s="74"/>
      <c r="AA105" s="74"/>
      <c r="AB105" s="74"/>
    </row>
    <row r="106" ht="22.5" customHeight="1" spans="1:28">
      <c r="A106" s="35" t="s">
        <v>18</v>
      </c>
      <c r="B106" s="42" t="s">
        <v>19</v>
      </c>
      <c r="C106" s="38" t="s">
        <v>26</v>
      </c>
      <c r="D106" s="38" t="s">
        <v>26</v>
      </c>
      <c r="E106" s="38" t="s">
        <v>10</v>
      </c>
      <c r="F106" s="38" t="s">
        <v>10</v>
      </c>
      <c r="G106" s="31"/>
      <c r="H106" s="55" t="s">
        <v>19</v>
      </c>
      <c r="I106" s="33">
        <f>COUNTIF(B104:F119,H106)</f>
        <v>1</v>
      </c>
      <c r="J106" s="33">
        <v>1</v>
      </c>
      <c r="K106" s="33">
        <f t="shared" si="19"/>
        <v>0</v>
      </c>
      <c r="L106" s="38" t="s">
        <v>20</v>
      </c>
      <c r="M106" s="10">
        <f>COUNTIF(B104:F119,L106)</f>
        <v>1</v>
      </c>
      <c r="N106" s="10">
        <v>1</v>
      </c>
      <c r="O106" s="33">
        <f t="shared" si="20"/>
        <v>0</v>
      </c>
      <c r="P106" s="33"/>
      <c r="Q106" s="33"/>
      <c r="R106" s="10"/>
      <c r="S106" s="40"/>
      <c r="T106" s="10"/>
      <c r="U106" s="10"/>
      <c r="V106" s="31"/>
      <c r="W106" s="70" t="s">
        <v>18</v>
      </c>
      <c r="X106" s="74">
        <v>51</v>
      </c>
      <c r="Y106" s="74"/>
      <c r="Z106" s="74"/>
      <c r="AA106" s="74" t="s">
        <v>23</v>
      </c>
      <c r="AB106" s="74">
        <v>56</v>
      </c>
    </row>
    <row r="107" ht="14.25" customHeight="1" spans="1:28">
      <c r="A107" s="35"/>
      <c r="B107" s="39" t="s">
        <v>93</v>
      </c>
      <c r="C107" s="105" t="s">
        <v>94</v>
      </c>
      <c r="D107" s="39" t="s">
        <v>94</v>
      </c>
      <c r="E107" s="105" t="s">
        <v>93</v>
      </c>
      <c r="F107" s="39" t="s">
        <v>93</v>
      </c>
      <c r="G107" s="48"/>
      <c r="H107" s="38" t="s">
        <v>11</v>
      </c>
      <c r="I107" s="33">
        <f>COUNTIF(B104:F119,H107)</f>
        <v>4</v>
      </c>
      <c r="J107" s="33">
        <v>4</v>
      </c>
      <c r="K107" s="33">
        <f t="shared" si="19"/>
        <v>0</v>
      </c>
      <c r="L107" s="38" t="s">
        <v>22</v>
      </c>
      <c r="M107" s="10">
        <f>COUNTIF(B104:F119,L107)</f>
        <v>1</v>
      </c>
      <c r="N107" s="10">
        <v>1</v>
      </c>
      <c r="O107" s="33">
        <f t="shared" si="20"/>
        <v>0</v>
      </c>
      <c r="P107" s="33"/>
      <c r="Q107" s="48"/>
      <c r="R107" s="67"/>
      <c r="S107" s="40"/>
      <c r="T107" s="67"/>
      <c r="U107" s="67"/>
      <c r="V107" s="48"/>
      <c r="W107" s="72"/>
      <c r="X107" s="74"/>
      <c r="Y107" s="74"/>
      <c r="Z107" s="74"/>
      <c r="AA107" s="74"/>
      <c r="AB107" s="74"/>
    </row>
    <row r="108" ht="22.5" customHeight="1" spans="1:28">
      <c r="A108" s="35" t="s">
        <v>24</v>
      </c>
      <c r="B108" s="38" t="s">
        <v>11</v>
      </c>
      <c r="C108" s="43" t="s">
        <v>9</v>
      </c>
      <c r="D108" s="38" t="s">
        <v>10</v>
      </c>
      <c r="E108" s="38" t="s">
        <v>36</v>
      </c>
      <c r="F108" s="38" t="s">
        <v>11</v>
      </c>
      <c r="G108" s="31"/>
      <c r="H108" s="38" t="s">
        <v>26</v>
      </c>
      <c r="I108" s="33">
        <f>COUNTIF(B104:F119,H108)</f>
        <v>2</v>
      </c>
      <c r="J108" s="33">
        <v>2</v>
      </c>
      <c r="K108" s="33"/>
      <c r="L108" s="38" t="s">
        <v>9</v>
      </c>
      <c r="M108" s="10">
        <f>COUNTIF(B104:F119,L108)</f>
        <v>1</v>
      </c>
      <c r="N108" s="10">
        <v>1</v>
      </c>
      <c r="O108" s="33">
        <f t="shared" si="20"/>
        <v>0</v>
      </c>
      <c r="P108" s="33"/>
      <c r="Q108" s="48"/>
      <c r="R108" s="67"/>
      <c r="S108" s="75"/>
      <c r="T108" s="67"/>
      <c r="U108" s="67"/>
      <c r="V108" s="31"/>
      <c r="W108" s="70" t="s">
        <v>24</v>
      </c>
      <c r="X108" s="74"/>
      <c r="Y108" s="74"/>
      <c r="Z108" s="74">
        <v>56</v>
      </c>
      <c r="AA108" s="74"/>
      <c r="AB108" s="74"/>
    </row>
    <row r="109" ht="14.25" customHeight="1" spans="1:28">
      <c r="A109" s="35"/>
      <c r="B109" s="105" t="s">
        <v>94</v>
      </c>
      <c r="C109" s="47" t="s">
        <v>95</v>
      </c>
      <c r="D109" s="105" t="s">
        <v>93</v>
      </c>
      <c r="E109" s="39" t="s">
        <v>94</v>
      </c>
      <c r="F109" s="105" t="s">
        <v>94</v>
      </c>
      <c r="G109" s="48"/>
      <c r="H109" s="38"/>
      <c r="I109" s="33"/>
      <c r="J109" s="33"/>
      <c r="K109" s="33"/>
      <c r="L109" s="53"/>
      <c r="M109" s="10"/>
      <c r="N109" s="10"/>
      <c r="O109" s="33"/>
      <c r="P109" s="33"/>
      <c r="Q109" s="48"/>
      <c r="R109" s="67"/>
      <c r="S109" s="67"/>
      <c r="T109" s="67"/>
      <c r="U109" s="67"/>
      <c r="V109" s="48"/>
      <c r="W109" s="72"/>
      <c r="X109" s="74"/>
      <c r="Y109" s="74"/>
      <c r="Z109" s="74"/>
      <c r="AA109" s="74"/>
      <c r="AB109" s="74"/>
    </row>
    <row r="110" ht="22.5" customHeight="1" spans="1:28">
      <c r="A110" s="35" t="s">
        <v>27</v>
      </c>
      <c r="B110" s="38" t="s">
        <v>36</v>
      </c>
      <c r="C110" s="38" t="s">
        <v>12</v>
      </c>
      <c r="D110" s="44" t="s">
        <v>29</v>
      </c>
      <c r="E110" s="43" t="s">
        <v>28</v>
      </c>
      <c r="F110" s="38" t="s">
        <v>36</v>
      </c>
      <c r="G110" s="31"/>
      <c r="H110" s="38"/>
      <c r="I110" s="33"/>
      <c r="J110" s="33"/>
      <c r="K110" s="33"/>
      <c r="L110" s="38"/>
      <c r="M110" s="10"/>
      <c r="N110" s="10"/>
      <c r="O110" s="33"/>
      <c r="P110" s="33"/>
      <c r="Q110" s="48"/>
      <c r="R110" s="48"/>
      <c r="S110" s="48"/>
      <c r="T110" s="48"/>
      <c r="U110" s="48"/>
      <c r="V110" s="31"/>
      <c r="W110" s="70" t="s">
        <v>27</v>
      </c>
      <c r="X110" s="74"/>
      <c r="Y110" s="74"/>
      <c r="Z110" s="74"/>
      <c r="AA110" s="74"/>
      <c r="AB110" s="74">
        <v>51</v>
      </c>
    </row>
    <row r="111" ht="14.25" customHeight="1" spans="1:28">
      <c r="A111" s="35"/>
      <c r="B111" s="105" t="s">
        <v>94</v>
      </c>
      <c r="C111" s="39" t="s">
        <v>93</v>
      </c>
      <c r="D111" s="47" t="s">
        <v>32</v>
      </c>
      <c r="E111" s="58" t="s">
        <v>55</v>
      </c>
      <c r="F111" s="105" t="s">
        <v>94</v>
      </c>
      <c r="G111" s="48"/>
      <c r="H111" s="49" t="s">
        <v>33</v>
      </c>
      <c r="I111" s="33">
        <f>COUNTIF(B104:F119,H111)</f>
        <v>0</v>
      </c>
      <c r="J111" s="33">
        <v>5</v>
      </c>
      <c r="K111" s="33">
        <f t="shared" ref="K111:K114" si="21">J111-I111</f>
        <v>5</v>
      </c>
      <c r="L111" s="55" t="s">
        <v>34</v>
      </c>
      <c r="M111" s="10">
        <f>COUNTIF(B104:F119,L111)</f>
        <v>1</v>
      </c>
      <c r="N111" s="10">
        <v>1</v>
      </c>
      <c r="O111" s="33">
        <f t="shared" ref="O111:O114" si="22">N111-M111</f>
        <v>0</v>
      </c>
      <c r="P111" s="33"/>
      <c r="Q111" s="48"/>
      <c r="R111" s="48"/>
      <c r="S111" s="48"/>
      <c r="T111" s="48"/>
      <c r="U111" s="48"/>
      <c r="V111" s="48"/>
      <c r="W111" s="72"/>
      <c r="X111" s="74"/>
      <c r="Y111" s="74"/>
      <c r="Z111" s="74"/>
      <c r="AA111" s="74"/>
      <c r="AB111" s="74"/>
    </row>
    <row r="112" ht="22.5" customHeight="1" spans="1:28">
      <c r="A112" s="35" t="s">
        <v>35</v>
      </c>
      <c r="B112" s="38" t="s">
        <v>10</v>
      </c>
      <c r="C112" s="42" t="s">
        <v>25</v>
      </c>
      <c r="D112" s="38" t="s">
        <v>28</v>
      </c>
      <c r="E112" s="38" t="s">
        <v>21</v>
      </c>
      <c r="F112" s="38" t="s">
        <v>41</v>
      </c>
      <c r="G112" s="31"/>
      <c r="H112" s="38" t="s">
        <v>28</v>
      </c>
      <c r="I112" s="33">
        <f>COUNTIF(B104:F119,H112)</f>
        <v>2</v>
      </c>
      <c r="J112" s="33">
        <v>2</v>
      </c>
      <c r="K112" s="33">
        <f t="shared" si="21"/>
        <v>0</v>
      </c>
      <c r="L112" s="55" t="s">
        <v>29</v>
      </c>
      <c r="M112" s="10">
        <f>COUNTIF(B104:F119,L112)</f>
        <v>1</v>
      </c>
      <c r="N112" s="10">
        <v>1</v>
      </c>
      <c r="O112" s="33">
        <f t="shared" si="22"/>
        <v>0</v>
      </c>
      <c r="P112" s="33"/>
      <c r="Q112" s="48"/>
      <c r="R112" s="48"/>
      <c r="S112" s="48"/>
      <c r="T112" s="48"/>
      <c r="U112" s="48"/>
      <c r="V112" s="31"/>
      <c r="W112" s="70" t="s">
        <v>35</v>
      </c>
      <c r="X112" s="74" t="s">
        <v>37</v>
      </c>
      <c r="Y112" s="74"/>
      <c r="Z112" s="74" t="s">
        <v>38</v>
      </c>
      <c r="AA112" s="74" t="s">
        <v>39</v>
      </c>
      <c r="AB112" s="74"/>
    </row>
    <row r="113" ht="14.25" customHeight="1" spans="1:28">
      <c r="A113" s="35"/>
      <c r="B113" s="107" t="s">
        <v>93</v>
      </c>
      <c r="C113" s="105" t="s">
        <v>94</v>
      </c>
      <c r="D113" s="105" t="s">
        <v>55</v>
      </c>
      <c r="E113" s="39" t="s">
        <v>93</v>
      </c>
      <c r="F113" s="105" t="s">
        <v>94</v>
      </c>
      <c r="G113" s="48"/>
      <c r="H113" s="38" t="s">
        <v>36</v>
      </c>
      <c r="I113" s="33">
        <f>COUNTIF(B104:F119,H113)</f>
        <v>3</v>
      </c>
      <c r="J113" s="33">
        <v>3</v>
      </c>
      <c r="K113" s="33">
        <f t="shared" si="21"/>
        <v>0</v>
      </c>
      <c r="L113" s="55" t="s">
        <v>25</v>
      </c>
      <c r="M113" s="10">
        <f>COUNTIF(B104:F119,L113)</f>
        <v>1</v>
      </c>
      <c r="N113" s="10">
        <v>1</v>
      </c>
      <c r="O113" s="33">
        <f t="shared" si="22"/>
        <v>0</v>
      </c>
      <c r="P113" s="33"/>
      <c r="Q113" s="48"/>
      <c r="R113" s="48"/>
      <c r="S113" s="48"/>
      <c r="T113" s="48"/>
      <c r="U113" s="48"/>
      <c r="V113" s="48"/>
      <c r="W113" s="72"/>
      <c r="X113" s="74"/>
      <c r="Y113" s="74"/>
      <c r="Z113" s="74"/>
      <c r="AA113" s="74"/>
      <c r="AB113" s="74"/>
    </row>
    <row r="114" ht="22.5" customHeight="1" spans="1:28">
      <c r="A114" s="35" t="s">
        <v>40</v>
      </c>
      <c r="B114" s="43" t="s">
        <v>20</v>
      </c>
      <c r="C114" s="44" t="s">
        <v>34</v>
      </c>
      <c r="D114" s="38" t="s">
        <v>22</v>
      </c>
      <c r="E114" s="43" t="s">
        <v>17</v>
      </c>
      <c r="F114" s="38" t="s">
        <v>21</v>
      </c>
      <c r="G114" s="31"/>
      <c r="H114" s="38" t="s">
        <v>21</v>
      </c>
      <c r="I114" s="33">
        <f>COUNTIF(B104:F119,H114)</f>
        <v>2</v>
      </c>
      <c r="J114" s="10">
        <v>2</v>
      </c>
      <c r="K114" s="33">
        <f t="shared" si="21"/>
        <v>0</v>
      </c>
      <c r="L114" s="38" t="s">
        <v>41</v>
      </c>
      <c r="M114" s="10">
        <f>COUNTIF(B104:F119,L114)</f>
        <v>1</v>
      </c>
      <c r="N114" s="10">
        <v>1</v>
      </c>
      <c r="O114" s="33">
        <f t="shared" si="22"/>
        <v>0</v>
      </c>
      <c r="P114" s="33"/>
      <c r="Q114" s="76"/>
      <c r="R114" s="77"/>
      <c r="S114" s="10"/>
      <c r="T114" s="78"/>
      <c r="U114" s="78"/>
      <c r="V114" s="31"/>
      <c r="W114" s="79" t="s">
        <v>40</v>
      </c>
      <c r="X114" s="78"/>
      <c r="Y114" s="78"/>
      <c r="Z114" s="74">
        <v>51</v>
      </c>
      <c r="AA114" s="78"/>
      <c r="AB114" s="74" t="s">
        <v>37</v>
      </c>
    </row>
    <row r="115" ht="14.25" customHeight="1" spans="1:28">
      <c r="A115" s="35"/>
      <c r="B115" s="108" t="s">
        <v>77</v>
      </c>
      <c r="C115" s="108" t="s">
        <v>84</v>
      </c>
      <c r="D115" s="105" t="s">
        <v>94</v>
      </c>
      <c r="E115" s="108" t="s">
        <v>84</v>
      </c>
      <c r="F115" s="39" t="s">
        <v>93</v>
      </c>
      <c r="G115" s="48"/>
      <c r="H115" s="53"/>
      <c r="I115" s="10"/>
      <c r="J115" s="10"/>
      <c r="K115" s="10"/>
      <c r="L115" s="38"/>
      <c r="M115" s="10"/>
      <c r="N115" s="10"/>
      <c r="O115" s="33"/>
      <c r="P115" s="33"/>
      <c r="Q115" s="48"/>
      <c r="R115" s="80"/>
      <c r="S115" s="48"/>
      <c r="T115" s="80"/>
      <c r="U115" s="80"/>
      <c r="V115" s="48"/>
      <c r="W115" s="81"/>
      <c r="X115" s="74"/>
      <c r="Y115" s="74"/>
      <c r="Z115" s="74"/>
      <c r="AA115" s="74">
        <v>56</v>
      </c>
      <c r="AB115" s="74"/>
    </row>
    <row r="116" ht="22.5" customHeight="1" spans="1:28">
      <c r="A116" s="35" t="s">
        <v>42</v>
      </c>
      <c r="B116" s="38" t="s">
        <v>16</v>
      </c>
      <c r="C116" s="38" t="s">
        <v>16</v>
      </c>
      <c r="D116" s="38" t="s">
        <v>16</v>
      </c>
      <c r="E116" s="38" t="s">
        <v>16</v>
      </c>
      <c r="F116" s="38" t="s">
        <v>16</v>
      </c>
      <c r="G116" s="54"/>
      <c r="H116" s="55"/>
      <c r="I116" s="42"/>
      <c r="J116" s="10"/>
      <c r="K116" s="42"/>
      <c r="L116" s="38"/>
      <c r="M116" s="10"/>
      <c r="N116" s="10"/>
      <c r="O116" s="10"/>
      <c r="P116" s="10"/>
      <c r="Q116" s="60"/>
      <c r="R116" s="60"/>
      <c r="S116" s="60"/>
      <c r="T116" s="60"/>
      <c r="U116" s="60"/>
      <c r="V116" s="54"/>
      <c r="W116" s="79" t="s">
        <v>42</v>
      </c>
      <c r="X116" s="78"/>
      <c r="Y116" s="78">
        <v>56</v>
      </c>
      <c r="Z116" s="78"/>
      <c r="AA116" s="74"/>
      <c r="AB116" s="74">
        <v>51</v>
      </c>
    </row>
    <row r="117" ht="14.25" customHeight="1" spans="1:28">
      <c r="A117" s="35"/>
      <c r="B117" s="105" t="s">
        <v>94</v>
      </c>
      <c r="C117" s="39" t="s">
        <v>93</v>
      </c>
      <c r="D117" s="39" t="s">
        <v>93</v>
      </c>
      <c r="E117" s="39" t="s">
        <v>94</v>
      </c>
      <c r="F117" s="39" t="s">
        <v>93</v>
      </c>
      <c r="G117" s="48"/>
      <c r="H117" s="38"/>
      <c r="I117" s="10"/>
      <c r="J117" s="10"/>
      <c r="K117" s="10"/>
      <c r="L117" s="63"/>
      <c r="M117" s="10"/>
      <c r="N117" s="10"/>
      <c r="O117" s="10"/>
      <c r="P117" s="10"/>
      <c r="Q117" s="60"/>
      <c r="R117" s="48"/>
      <c r="S117" s="48"/>
      <c r="T117" s="48"/>
      <c r="U117" s="48"/>
      <c r="V117" s="48"/>
      <c r="W117" s="81"/>
      <c r="X117" s="74"/>
      <c r="Y117" s="74"/>
      <c r="Z117" s="74"/>
      <c r="AA117" s="74"/>
      <c r="AB117" s="74"/>
    </row>
    <row r="118" ht="22.5" customHeight="1" spans="1:28">
      <c r="A118" s="35" t="s">
        <v>43</v>
      </c>
      <c r="B118" s="38" t="s">
        <v>45</v>
      </c>
      <c r="C118" s="38" t="s">
        <v>96</v>
      </c>
      <c r="D118" s="38" t="s">
        <v>79</v>
      </c>
      <c r="E118" s="38" t="s">
        <v>58</v>
      </c>
      <c r="F118" s="43" t="s">
        <v>46</v>
      </c>
      <c r="G118" s="54"/>
      <c r="H118" s="55" t="s">
        <v>34</v>
      </c>
      <c r="I118" s="42"/>
      <c r="J118" s="10"/>
      <c r="K118" s="42"/>
      <c r="L118" s="63" t="s">
        <v>49</v>
      </c>
      <c r="M118" s="10">
        <f>SUM(I104:I117,M104:M117)</f>
        <v>35</v>
      </c>
      <c r="N118" s="10">
        <f>SUM(J104:J117,N104:N117)</f>
        <v>40</v>
      </c>
      <c r="O118" s="33">
        <f>N118-M118</f>
        <v>5</v>
      </c>
      <c r="P118" s="33"/>
      <c r="Q118" s="48"/>
      <c r="R118" s="60"/>
      <c r="S118" s="60"/>
      <c r="T118" s="60"/>
      <c r="U118" s="60"/>
      <c r="V118" s="54"/>
      <c r="W118" s="79" t="s">
        <v>43</v>
      </c>
      <c r="X118" s="78">
        <v>56</v>
      </c>
      <c r="Y118" s="74">
        <v>51</v>
      </c>
      <c r="Z118" s="78"/>
      <c r="AA118" s="78"/>
      <c r="AB118" s="78"/>
    </row>
    <row r="119" ht="14.25" customHeight="1" spans="1:28">
      <c r="A119" s="35"/>
      <c r="B119" s="105" t="s">
        <v>94</v>
      </c>
      <c r="C119" s="39" t="s">
        <v>93</v>
      </c>
      <c r="D119" s="39" t="s">
        <v>93</v>
      </c>
      <c r="E119" s="39" t="s">
        <v>94</v>
      </c>
      <c r="F119" s="47" t="s">
        <v>97</v>
      </c>
      <c r="G119" s="48"/>
      <c r="R119" s="48"/>
      <c r="S119" s="48"/>
      <c r="T119" s="48"/>
      <c r="U119" s="48"/>
      <c r="V119" s="48"/>
      <c r="W119" s="82"/>
      <c r="X119" s="74"/>
      <c r="Y119" s="74"/>
      <c r="Z119" s="74"/>
      <c r="AA119" s="74"/>
      <c r="AB119" s="74"/>
    </row>
    <row r="121" ht="21" customHeight="1" spans="1:28">
      <c r="A121" s="31" t="s">
        <v>98</v>
      </c>
      <c r="B121" s="59"/>
      <c r="C121" s="59"/>
      <c r="D121" s="59"/>
      <c r="E121" s="59"/>
      <c r="F121" s="59"/>
      <c r="G121" s="59"/>
      <c r="R121" s="48"/>
      <c r="S121" s="48"/>
      <c r="T121" s="48"/>
      <c r="U121" s="48"/>
      <c r="V121" s="59"/>
      <c r="W121" s="65">
        <f>COUNTA(X124:AB139)</f>
        <v>17</v>
      </c>
      <c r="X121" s="83"/>
      <c r="Y121" s="92" t="s">
        <v>60</v>
      </c>
      <c r="Z121" s="93" t="s">
        <v>2</v>
      </c>
      <c r="AA121" s="93"/>
      <c r="AB121" s="83">
        <v>37</v>
      </c>
    </row>
    <row r="122" ht="18.75" customHeight="1" spans="1:28">
      <c r="A122" s="33"/>
      <c r="B122" s="34" t="s">
        <v>3</v>
      </c>
      <c r="C122" s="35" t="s">
        <v>4</v>
      </c>
      <c r="D122" s="35" t="s">
        <v>5</v>
      </c>
      <c r="E122" s="35" t="s">
        <v>6</v>
      </c>
      <c r="F122" s="35" t="s">
        <v>7</v>
      </c>
      <c r="G122" s="31"/>
      <c r="R122" s="48"/>
      <c r="S122" s="48"/>
      <c r="T122" s="48"/>
      <c r="U122" s="48"/>
      <c r="V122" s="31"/>
      <c r="W122" s="84"/>
      <c r="X122" s="85" t="s">
        <v>3</v>
      </c>
      <c r="Y122" s="85" t="s">
        <v>4</v>
      </c>
      <c r="Z122" s="85" t="s">
        <v>5</v>
      </c>
      <c r="AA122" s="85" t="s">
        <v>6</v>
      </c>
      <c r="AB122" s="94" t="s">
        <v>7</v>
      </c>
    </row>
    <row r="123" ht="14.25" customHeight="1" spans="1:28">
      <c r="A123" s="33"/>
      <c r="B123" s="34"/>
      <c r="C123" s="35"/>
      <c r="D123" s="35"/>
      <c r="E123" s="35"/>
      <c r="F123" s="35"/>
      <c r="G123" s="31"/>
      <c r="I123" s="64"/>
      <c r="K123" s="64"/>
      <c r="L123" s="26"/>
      <c r="R123" s="48"/>
      <c r="S123" s="48"/>
      <c r="T123" s="48"/>
      <c r="U123" s="48"/>
      <c r="V123" s="31"/>
      <c r="W123" s="86"/>
      <c r="X123" s="69"/>
      <c r="Y123" s="69"/>
      <c r="Z123" s="69"/>
      <c r="AA123" s="69"/>
      <c r="AB123" s="95"/>
    </row>
    <row r="124" ht="22.5" customHeight="1" spans="1:28">
      <c r="A124" s="35" t="s">
        <v>8</v>
      </c>
      <c r="B124" s="38" t="s">
        <v>10</v>
      </c>
      <c r="C124" s="38" t="s">
        <v>9</v>
      </c>
      <c r="D124" s="38" t="s">
        <v>11</v>
      </c>
      <c r="E124" s="38" t="s">
        <v>10</v>
      </c>
      <c r="F124" s="38" t="s">
        <v>11</v>
      </c>
      <c r="G124" s="31"/>
      <c r="H124" s="38" t="s">
        <v>10</v>
      </c>
      <c r="I124" s="33">
        <f>COUNTIF(B124:F139,H124)</f>
        <v>7</v>
      </c>
      <c r="J124" s="33">
        <v>7</v>
      </c>
      <c r="K124" s="33">
        <f t="shared" ref="K124:K127" si="23">J124-I124</f>
        <v>0</v>
      </c>
      <c r="L124" s="38" t="s">
        <v>12</v>
      </c>
      <c r="M124" s="10">
        <f>COUNTIF(B124:F139,L124)</f>
        <v>1</v>
      </c>
      <c r="N124" s="10">
        <v>1</v>
      </c>
      <c r="O124" s="33">
        <f t="shared" ref="O124:O128" si="24">N124-M124</f>
        <v>0</v>
      </c>
      <c r="P124" s="33"/>
      <c r="Q124" s="33"/>
      <c r="R124" s="39" t="s">
        <v>10</v>
      </c>
      <c r="S124" s="39" t="s">
        <v>99</v>
      </c>
      <c r="T124" s="10">
        <v>17</v>
      </c>
      <c r="U124" s="10">
        <f>COUNTIF(A:F,S124)</f>
        <v>17</v>
      </c>
      <c r="V124" s="31"/>
      <c r="W124" s="87" t="s">
        <v>8</v>
      </c>
      <c r="X124" s="74"/>
      <c r="Y124" s="74">
        <v>53</v>
      </c>
      <c r="Z124" s="74">
        <v>57</v>
      </c>
      <c r="AA124" s="74"/>
      <c r="AB124" s="74"/>
    </row>
    <row r="125" ht="14.25" customHeight="1" spans="1:28">
      <c r="A125" s="35"/>
      <c r="B125" s="39" t="s">
        <v>99</v>
      </c>
      <c r="C125" s="39" t="s">
        <v>87</v>
      </c>
      <c r="D125" s="39" t="s">
        <v>100</v>
      </c>
      <c r="E125" s="39" t="s">
        <v>99</v>
      </c>
      <c r="F125" s="39" t="s">
        <v>100</v>
      </c>
      <c r="G125" s="48"/>
      <c r="H125" s="38" t="s">
        <v>16</v>
      </c>
      <c r="I125" s="33">
        <f>COUNTIF(B124:F139,H125)</f>
        <v>5</v>
      </c>
      <c r="J125" s="33">
        <v>5</v>
      </c>
      <c r="K125" s="33">
        <f t="shared" si="23"/>
        <v>0</v>
      </c>
      <c r="L125" s="38" t="s">
        <v>17</v>
      </c>
      <c r="M125" s="10">
        <f>COUNTIF(B124:F139,L125)</f>
        <v>1</v>
      </c>
      <c r="N125" s="10">
        <v>1</v>
      </c>
      <c r="O125" s="33">
        <f t="shared" si="24"/>
        <v>0</v>
      </c>
      <c r="P125" s="33"/>
      <c r="Q125" s="33"/>
      <c r="R125" s="39" t="s">
        <v>11</v>
      </c>
      <c r="S125" s="39" t="s">
        <v>100</v>
      </c>
      <c r="T125" s="10">
        <v>17</v>
      </c>
      <c r="U125" s="10">
        <f>COUNTIF(A:F,S125)</f>
        <v>17</v>
      </c>
      <c r="V125" s="48"/>
      <c r="W125" s="81"/>
      <c r="X125" s="74"/>
      <c r="Y125" s="74"/>
      <c r="Z125" s="74"/>
      <c r="AA125" s="74"/>
      <c r="AB125" s="74"/>
    </row>
    <row r="126" ht="22.5" customHeight="1" spans="1:28">
      <c r="A126" s="35" t="s">
        <v>18</v>
      </c>
      <c r="B126" s="38" t="s">
        <v>11</v>
      </c>
      <c r="C126" s="38" t="s">
        <v>11</v>
      </c>
      <c r="D126" s="38" t="s">
        <v>26</v>
      </c>
      <c r="E126" s="38" t="s">
        <v>10</v>
      </c>
      <c r="F126" s="38" t="s">
        <v>41</v>
      </c>
      <c r="G126" s="31"/>
      <c r="H126" s="55" t="s">
        <v>19</v>
      </c>
      <c r="I126" s="33">
        <f>COUNTIF(B124:F139,H126)</f>
        <v>1</v>
      </c>
      <c r="J126" s="33">
        <v>1</v>
      </c>
      <c r="K126" s="33">
        <f t="shared" si="23"/>
        <v>0</v>
      </c>
      <c r="L126" s="38" t="s">
        <v>20</v>
      </c>
      <c r="M126" s="10">
        <f>COUNTIF(B124:F139,L126)</f>
        <v>1</v>
      </c>
      <c r="N126" s="10">
        <v>1</v>
      </c>
      <c r="O126" s="33">
        <f t="shared" si="24"/>
        <v>0</v>
      </c>
      <c r="P126" s="33"/>
      <c r="Q126" s="33"/>
      <c r="R126" s="10"/>
      <c r="S126" s="10"/>
      <c r="T126" s="10"/>
      <c r="U126" s="10"/>
      <c r="V126" s="31"/>
      <c r="W126" s="79" t="s">
        <v>18</v>
      </c>
      <c r="X126" s="74"/>
      <c r="Y126" s="74">
        <v>57</v>
      </c>
      <c r="AA126" s="74"/>
      <c r="AB126" s="74"/>
    </row>
    <row r="127" ht="14.25" customHeight="1" spans="1:28">
      <c r="A127" s="35"/>
      <c r="B127" s="39" t="s">
        <v>100</v>
      </c>
      <c r="C127" s="39" t="s">
        <v>100</v>
      </c>
      <c r="D127" s="39" t="s">
        <v>100</v>
      </c>
      <c r="E127" s="39" t="s">
        <v>99</v>
      </c>
      <c r="F127" s="39" t="s">
        <v>100</v>
      </c>
      <c r="G127" s="48"/>
      <c r="H127" s="38" t="s">
        <v>11</v>
      </c>
      <c r="I127" s="33">
        <f>COUNTIF(B124:F139,H127)</f>
        <v>4</v>
      </c>
      <c r="J127" s="33">
        <v>4</v>
      </c>
      <c r="K127" s="33">
        <f t="shared" si="23"/>
        <v>0</v>
      </c>
      <c r="L127" s="38" t="s">
        <v>22</v>
      </c>
      <c r="M127" s="10">
        <f>COUNTIF(B124:F139,L127)</f>
        <v>1</v>
      </c>
      <c r="N127" s="10">
        <v>1</v>
      </c>
      <c r="O127" s="33">
        <f t="shared" si="24"/>
        <v>0</v>
      </c>
      <c r="P127" s="33"/>
      <c r="Q127" s="48"/>
      <c r="R127" s="67"/>
      <c r="S127" s="67"/>
      <c r="T127" s="67"/>
      <c r="U127" s="67"/>
      <c r="V127" s="48"/>
      <c r="W127" s="81"/>
      <c r="X127" s="74"/>
      <c r="Y127" s="74"/>
      <c r="Z127" s="74"/>
      <c r="AA127" s="74"/>
      <c r="AB127" s="74"/>
    </row>
    <row r="128" ht="22.5" customHeight="1" spans="1:28">
      <c r="A128" s="35" t="s">
        <v>24</v>
      </c>
      <c r="B128" s="38" t="s">
        <v>36</v>
      </c>
      <c r="C128" s="38" t="s">
        <v>10</v>
      </c>
      <c r="D128" s="38" t="s">
        <v>10</v>
      </c>
      <c r="E128" s="38" t="s">
        <v>21</v>
      </c>
      <c r="F128" s="38" t="s">
        <v>10</v>
      </c>
      <c r="G128" s="31"/>
      <c r="H128" s="38" t="s">
        <v>26</v>
      </c>
      <c r="I128" s="33">
        <f>COUNTIF(B124:F139,H128)</f>
        <v>2</v>
      </c>
      <c r="J128" s="33">
        <v>2</v>
      </c>
      <c r="K128" s="33"/>
      <c r="L128" s="38" t="s">
        <v>9</v>
      </c>
      <c r="M128" s="10">
        <f>COUNTIF(B124:F139,L128)</f>
        <v>1</v>
      </c>
      <c r="N128" s="10">
        <v>1</v>
      </c>
      <c r="O128" s="33">
        <f t="shared" si="24"/>
        <v>0</v>
      </c>
      <c r="P128" s="33"/>
      <c r="Q128" s="48"/>
      <c r="R128" s="67"/>
      <c r="S128" s="67"/>
      <c r="T128" s="67"/>
      <c r="U128" s="67"/>
      <c r="V128" s="31"/>
      <c r="W128" s="79" t="s">
        <v>24</v>
      </c>
      <c r="X128" s="74"/>
      <c r="Y128" s="74"/>
      <c r="Z128" s="74"/>
      <c r="AA128" s="74"/>
      <c r="AB128" s="92">
        <v>57</v>
      </c>
    </row>
    <row r="129" ht="14.25" customHeight="1" spans="1:28">
      <c r="A129" s="35"/>
      <c r="B129" s="39" t="s">
        <v>100</v>
      </c>
      <c r="C129" s="39" t="s">
        <v>99</v>
      </c>
      <c r="D129" s="39" t="s">
        <v>99</v>
      </c>
      <c r="E129" s="39" t="s">
        <v>100</v>
      </c>
      <c r="F129" s="39" t="s">
        <v>99</v>
      </c>
      <c r="G129" s="48"/>
      <c r="H129" s="38"/>
      <c r="I129" s="33"/>
      <c r="J129" s="33"/>
      <c r="K129" s="33"/>
      <c r="L129" s="53"/>
      <c r="M129" s="10"/>
      <c r="N129" s="10"/>
      <c r="O129" s="33"/>
      <c r="P129" s="33"/>
      <c r="Q129" s="48"/>
      <c r="R129" s="67"/>
      <c r="S129" s="67"/>
      <c r="T129" s="67"/>
      <c r="U129" s="67"/>
      <c r="V129" s="48"/>
      <c r="W129" s="81"/>
      <c r="X129" s="74"/>
      <c r="Y129" s="74"/>
      <c r="Z129" s="74"/>
      <c r="AA129" s="74"/>
      <c r="AB129" s="74"/>
    </row>
    <row r="130" ht="22.5" customHeight="1" spans="1:28">
      <c r="A130" s="35" t="s">
        <v>27</v>
      </c>
      <c r="B130" s="43" t="s">
        <v>28</v>
      </c>
      <c r="C130" s="38" t="s">
        <v>12</v>
      </c>
      <c r="D130" s="43" t="s">
        <v>20</v>
      </c>
      <c r="E130" s="38" t="s">
        <v>36</v>
      </c>
      <c r="F130" s="38" t="s">
        <v>17</v>
      </c>
      <c r="G130" s="31"/>
      <c r="H130" s="38"/>
      <c r="I130" s="33"/>
      <c r="J130" s="33"/>
      <c r="K130" s="33"/>
      <c r="L130" s="38"/>
      <c r="M130" s="10"/>
      <c r="N130" s="10"/>
      <c r="O130" s="33"/>
      <c r="P130" s="33"/>
      <c r="Q130" s="48"/>
      <c r="R130" s="48"/>
      <c r="S130" s="48"/>
      <c r="T130" s="48"/>
      <c r="U130" s="48"/>
      <c r="V130" s="31"/>
      <c r="W130" s="79" t="s">
        <v>27</v>
      </c>
      <c r="X130" s="74">
        <v>53</v>
      </c>
      <c r="Y130" s="74"/>
      <c r="Z130" s="74"/>
      <c r="AA130" s="74" t="s">
        <v>64</v>
      </c>
      <c r="AB130" s="74">
        <v>53</v>
      </c>
    </row>
    <row r="131" ht="15" customHeight="1" spans="1:28">
      <c r="A131" s="35"/>
      <c r="B131" s="109" t="s">
        <v>87</v>
      </c>
      <c r="C131" s="39" t="s">
        <v>99</v>
      </c>
      <c r="D131" s="108" t="s">
        <v>77</v>
      </c>
      <c r="E131" s="39" t="s">
        <v>100</v>
      </c>
      <c r="F131" s="39" t="s">
        <v>99</v>
      </c>
      <c r="G131" s="48"/>
      <c r="H131" s="49" t="s">
        <v>33</v>
      </c>
      <c r="I131" s="33">
        <f>COUNTIF(B124:F139,H131)</f>
        <v>0</v>
      </c>
      <c r="J131" s="33">
        <v>5</v>
      </c>
      <c r="K131" s="33">
        <f t="shared" ref="K131:K134" si="25">J131-I131</f>
        <v>5</v>
      </c>
      <c r="L131" s="55" t="s">
        <v>34</v>
      </c>
      <c r="M131" s="10">
        <f>COUNTIF(B124:F139,L131)</f>
        <v>1</v>
      </c>
      <c r="N131" s="10">
        <v>1</v>
      </c>
      <c r="O131" s="33">
        <f t="shared" ref="O131:O134" si="26">N131-M131</f>
        <v>0</v>
      </c>
      <c r="P131" s="33"/>
      <c r="Q131" s="48"/>
      <c r="R131" s="48"/>
      <c r="S131" s="48"/>
      <c r="T131" s="48"/>
      <c r="U131" s="48"/>
      <c r="V131" s="48"/>
      <c r="W131" s="88"/>
      <c r="X131" s="74"/>
      <c r="Y131" s="74"/>
      <c r="Z131" s="74"/>
      <c r="AA131" s="74"/>
      <c r="AB131" s="74"/>
    </row>
    <row r="132" ht="22.5" customHeight="1" spans="1:28">
      <c r="A132" s="35" t="s">
        <v>35</v>
      </c>
      <c r="B132" s="110" t="s">
        <v>21</v>
      </c>
      <c r="C132" s="103" t="s">
        <v>10</v>
      </c>
      <c r="D132" s="44" t="s">
        <v>29</v>
      </c>
      <c r="E132" s="43" t="s">
        <v>28</v>
      </c>
      <c r="F132" s="38" t="s">
        <v>26</v>
      </c>
      <c r="G132" s="38"/>
      <c r="H132" s="38" t="s">
        <v>28</v>
      </c>
      <c r="I132" s="33">
        <f>COUNTIF(B124:F139,H132)</f>
        <v>2</v>
      </c>
      <c r="J132" s="33">
        <v>2</v>
      </c>
      <c r="K132" s="33">
        <f t="shared" si="25"/>
        <v>0</v>
      </c>
      <c r="L132" s="55" t="s">
        <v>29</v>
      </c>
      <c r="M132" s="10">
        <f>COUNTIF(B124:F139,L132)</f>
        <v>1</v>
      </c>
      <c r="N132" s="10">
        <v>1</v>
      </c>
      <c r="O132" s="33">
        <f t="shared" si="26"/>
        <v>0</v>
      </c>
      <c r="P132" s="33"/>
      <c r="Q132" s="48"/>
      <c r="R132" s="48"/>
      <c r="S132" s="48"/>
      <c r="T132" s="48"/>
      <c r="U132" s="48"/>
      <c r="V132" s="31"/>
      <c r="W132" s="89" t="s">
        <v>35</v>
      </c>
      <c r="X132" s="74" t="s">
        <v>64</v>
      </c>
      <c r="Y132" s="74"/>
      <c r="Z132" s="74">
        <v>53</v>
      </c>
      <c r="AA132" s="74" t="s">
        <v>66</v>
      </c>
      <c r="AB132" s="74">
        <v>53</v>
      </c>
    </row>
    <row r="133" ht="14.25" customHeight="1" spans="1:28">
      <c r="A133" s="35"/>
      <c r="B133" s="111" t="s">
        <v>101</v>
      </c>
      <c r="C133" s="104" t="s">
        <v>99</v>
      </c>
      <c r="D133" s="47" t="s">
        <v>32</v>
      </c>
      <c r="E133" s="47" t="s">
        <v>87</v>
      </c>
      <c r="F133" s="39" t="s">
        <v>100</v>
      </c>
      <c r="G133" s="39"/>
      <c r="H133" s="38" t="s">
        <v>36</v>
      </c>
      <c r="I133" s="33">
        <f>COUNTIF(B124:F139,H133)</f>
        <v>3</v>
      </c>
      <c r="J133" s="33">
        <v>3</v>
      </c>
      <c r="K133" s="33">
        <f t="shared" si="25"/>
        <v>0</v>
      </c>
      <c r="L133" s="55" t="s">
        <v>25</v>
      </c>
      <c r="M133" s="10">
        <f>COUNTIF(B124:F139,L133)</f>
        <v>1</v>
      </c>
      <c r="N133" s="10">
        <v>1</v>
      </c>
      <c r="O133" s="33">
        <f t="shared" si="26"/>
        <v>0</v>
      </c>
      <c r="P133" s="33"/>
      <c r="Q133" s="48"/>
      <c r="R133" s="48"/>
      <c r="S133" s="48"/>
      <c r="T133" s="48"/>
      <c r="U133" s="48"/>
      <c r="V133" s="48"/>
      <c r="W133" s="81"/>
      <c r="X133" s="74"/>
      <c r="Y133" s="74"/>
      <c r="Z133" s="74"/>
      <c r="AA133" s="74"/>
      <c r="AB133" s="74"/>
    </row>
    <row r="134" ht="22.5" customHeight="1" spans="1:28">
      <c r="A134" s="35" t="s">
        <v>40</v>
      </c>
      <c r="B134" s="42" t="s">
        <v>34</v>
      </c>
      <c r="C134" s="42" t="s">
        <v>25</v>
      </c>
      <c r="D134" s="38" t="s">
        <v>22</v>
      </c>
      <c r="E134" s="42" t="s">
        <v>19</v>
      </c>
      <c r="F134" s="38" t="s">
        <v>36</v>
      </c>
      <c r="G134" s="31"/>
      <c r="H134" s="38" t="s">
        <v>21</v>
      </c>
      <c r="I134" s="33">
        <f>COUNTIF(B124:F139,H134)</f>
        <v>2</v>
      </c>
      <c r="J134" s="10">
        <v>2</v>
      </c>
      <c r="K134" s="33">
        <f t="shared" si="25"/>
        <v>0</v>
      </c>
      <c r="L134" s="38" t="s">
        <v>41</v>
      </c>
      <c r="M134" s="10">
        <f>COUNTIF(B124:F139,L134)</f>
        <v>1</v>
      </c>
      <c r="N134" s="10">
        <v>1</v>
      </c>
      <c r="O134" s="33">
        <f t="shared" si="26"/>
        <v>0</v>
      </c>
      <c r="P134" s="33"/>
      <c r="Q134" s="76"/>
      <c r="R134" s="77"/>
      <c r="S134" s="10"/>
      <c r="T134" s="78"/>
      <c r="U134" s="78"/>
      <c r="V134" s="31"/>
      <c r="W134" s="79" t="s">
        <v>40</v>
      </c>
      <c r="X134" s="74">
        <v>57</v>
      </c>
      <c r="Y134" s="78"/>
      <c r="Z134" s="74" t="s">
        <v>67</v>
      </c>
      <c r="AA134" s="74"/>
      <c r="AB134" s="74"/>
    </row>
    <row r="135" ht="14.25" customHeight="1" spans="1:28">
      <c r="A135" s="35"/>
      <c r="B135" s="39" t="s">
        <v>99</v>
      </c>
      <c r="C135" s="39" t="s">
        <v>100</v>
      </c>
      <c r="D135" s="39" t="s">
        <v>100</v>
      </c>
      <c r="E135" s="39" t="s">
        <v>99</v>
      </c>
      <c r="F135" s="39" t="s">
        <v>100</v>
      </c>
      <c r="G135" s="48"/>
      <c r="H135" s="53"/>
      <c r="I135" s="10"/>
      <c r="J135" s="10"/>
      <c r="K135" s="10"/>
      <c r="L135" s="38"/>
      <c r="M135" s="10"/>
      <c r="N135" s="10"/>
      <c r="O135" s="33"/>
      <c r="P135" s="33"/>
      <c r="Q135" s="48"/>
      <c r="R135" s="80"/>
      <c r="S135" s="48"/>
      <c r="T135" s="80"/>
      <c r="U135" s="80"/>
      <c r="V135" s="48"/>
      <c r="W135" s="81"/>
      <c r="X135" s="74"/>
      <c r="Y135" s="74"/>
      <c r="Z135" s="74"/>
      <c r="AA135" s="74"/>
      <c r="AB135" s="74"/>
    </row>
    <row r="136" ht="22.5" customHeight="1" spans="1:28">
      <c r="A136" s="35" t="s">
        <v>42</v>
      </c>
      <c r="B136" s="38" t="s">
        <v>16</v>
      </c>
      <c r="C136" s="38" t="s">
        <v>16</v>
      </c>
      <c r="D136" s="38" t="s">
        <v>16</v>
      </c>
      <c r="E136" s="38" t="s">
        <v>16</v>
      </c>
      <c r="F136" s="38" t="s">
        <v>16</v>
      </c>
      <c r="G136" s="54"/>
      <c r="H136" s="55"/>
      <c r="I136" s="42"/>
      <c r="J136" s="10"/>
      <c r="K136" s="42"/>
      <c r="L136" s="38"/>
      <c r="M136" s="10"/>
      <c r="N136" s="10"/>
      <c r="O136" s="10"/>
      <c r="P136" s="10"/>
      <c r="Q136" s="60"/>
      <c r="R136" s="38"/>
      <c r="S136" s="60"/>
      <c r="T136" s="60"/>
      <c r="U136" s="60"/>
      <c r="V136" s="54"/>
      <c r="W136" s="79" t="s">
        <v>42</v>
      </c>
      <c r="X136" s="78"/>
      <c r="Y136" s="78"/>
      <c r="Z136" s="74"/>
      <c r="AA136" s="92">
        <v>57</v>
      </c>
      <c r="AB136" s="78"/>
    </row>
    <row r="137" ht="15" customHeight="1" spans="1:28">
      <c r="A137" s="35"/>
      <c r="B137" s="39" t="s">
        <v>100</v>
      </c>
      <c r="C137" s="39" t="s">
        <v>99</v>
      </c>
      <c r="D137" s="39" t="s">
        <v>99</v>
      </c>
      <c r="E137" s="39" t="s">
        <v>100</v>
      </c>
      <c r="F137" s="39" t="s">
        <v>99</v>
      </c>
      <c r="G137" s="48"/>
      <c r="H137" s="38"/>
      <c r="I137" s="10"/>
      <c r="J137" s="10"/>
      <c r="K137" s="10"/>
      <c r="L137" s="63"/>
      <c r="M137" s="10"/>
      <c r="N137" s="10"/>
      <c r="O137" s="10"/>
      <c r="P137" s="10"/>
      <c r="Q137" s="60"/>
      <c r="R137" s="107"/>
      <c r="S137" s="48"/>
      <c r="T137" s="48"/>
      <c r="U137" s="48"/>
      <c r="V137" s="48"/>
      <c r="W137" s="81"/>
      <c r="X137" s="74"/>
      <c r="Y137" s="74"/>
      <c r="Z137" s="74"/>
      <c r="AA137" s="74"/>
      <c r="AB137" s="74"/>
    </row>
    <row r="138" ht="22.5" customHeight="1" spans="1:28">
      <c r="A138" s="35" t="s">
        <v>43</v>
      </c>
      <c r="B138" s="38" t="s">
        <v>58</v>
      </c>
      <c r="C138" s="38" t="s">
        <v>102</v>
      </c>
      <c r="D138" s="38" t="s">
        <v>90</v>
      </c>
      <c r="E138" s="38" t="s">
        <v>45</v>
      </c>
      <c r="F138" s="38" t="s">
        <v>103</v>
      </c>
      <c r="G138" s="54"/>
      <c r="H138" s="55" t="s">
        <v>34</v>
      </c>
      <c r="I138" s="42"/>
      <c r="J138" s="10"/>
      <c r="K138" s="42"/>
      <c r="L138" s="63" t="s">
        <v>49</v>
      </c>
      <c r="M138" s="10">
        <f>SUM(I124:I137,M124:M137)</f>
        <v>35</v>
      </c>
      <c r="N138" s="10">
        <f>SUM(J124:J137,N124:N137)</f>
        <v>40</v>
      </c>
      <c r="O138" s="33">
        <f>N138-M138</f>
        <v>5</v>
      </c>
      <c r="P138" s="33"/>
      <c r="Q138" s="48"/>
      <c r="R138" s="60"/>
      <c r="S138" s="60"/>
      <c r="T138" s="60"/>
      <c r="U138" s="60"/>
      <c r="V138" s="54"/>
      <c r="W138" s="79" t="s">
        <v>43</v>
      </c>
      <c r="X138" s="78" t="s">
        <v>69</v>
      </c>
      <c r="Y138" s="78"/>
      <c r="Z138" s="78">
        <v>57</v>
      </c>
      <c r="AA138" s="78">
        <v>53</v>
      </c>
      <c r="AB138" s="78"/>
    </row>
    <row r="139" ht="16.15" customHeight="1" spans="1:28">
      <c r="A139" s="35"/>
      <c r="B139" s="39" t="s">
        <v>100</v>
      </c>
      <c r="C139" s="39" t="s">
        <v>99</v>
      </c>
      <c r="D139" s="39" t="s">
        <v>99</v>
      </c>
      <c r="E139" s="39" t="s">
        <v>100</v>
      </c>
      <c r="F139" s="39" t="s">
        <v>99</v>
      </c>
      <c r="G139" s="48"/>
      <c r="R139" s="48"/>
      <c r="S139" s="48"/>
      <c r="T139" s="48"/>
      <c r="U139" s="48"/>
      <c r="V139" s="48"/>
      <c r="W139" s="82"/>
      <c r="X139" s="74"/>
      <c r="Y139" s="74"/>
      <c r="Z139" s="74"/>
      <c r="AA139" s="74"/>
      <c r="AB139" s="74"/>
    </row>
    <row r="141" ht="18.75" customHeight="1" spans="1:28">
      <c r="A141" s="31" t="s">
        <v>104</v>
      </c>
      <c r="B141" s="31"/>
      <c r="C141" s="31"/>
      <c r="D141" s="31"/>
      <c r="E141" s="31"/>
      <c r="F141" s="31"/>
      <c r="G141" s="31"/>
      <c r="R141" s="48"/>
      <c r="S141" s="48"/>
      <c r="T141" s="48"/>
      <c r="U141" s="48"/>
      <c r="V141" s="31"/>
      <c r="W141" s="65">
        <f>COUNTA(X144:AB159)</f>
        <v>17</v>
      </c>
      <c r="X141" s="83"/>
      <c r="Y141" s="92" t="s">
        <v>51</v>
      </c>
      <c r="Z141" s="93" t="s">
        <v>2</v>
      </c>
      <c r="AA141" s="93"/>
      <c r="AB141" s="83">
        <v>28</v>
      </c>
    </row>
    <row r="142" ht="14.25" customHeight="1" spans="1:28">
      <c r="A142" s="33"/>
      <c r="B142" s="34" t="s">
        <v>3</v>
      </c>
      <c r="C142" s="35" t="s">
        <v>4</v>
      </c>
      <c r="D142" s="35" t="s">
        <v>5</v>
      </c>
      <c r="E142" s="35" t="s">
        <v>6</v>
      </c>
      <c r="F142" s="35" t="s">
        <v>7</v>
      </c>
      <c r="G142" s="31"/>
      <c r="R142" s="48"/>
      <c r="S142" s="48"/>
      <c r="T142" s="48"/>
      <c r="U142" s="48"/>
      <c r="V142" s="31"/>
      <c r="W142" s="84"/>
      <c r="X142" s="85" t="s">
        <v>3</v>
      </c>
      <c r="Y142" s="85" t="s">
        <v>4</v>
      </c>
      <c r="Z142" s="85" t="s">
        <v>5</v>
      </c>
      <c r="AA142" s="85" t="s">
        <v>6</v>
      </c>
      <c r="AB142" s="94" t="s">
        <v>7</v>
      </c>
    </row>
    <row r="143" ht="16.15" customHeight="1" spans="1:28">
      <c r="A143" s="33"/>
      <c r="B143" s="34"/>
      <c r="C143" s="35"/>
      <c r="D143" s="35"/>
      <c r="E143" s="35"/>
      <c r="F143" s="35"/>
      <c r="G143" s="31"/>
      <c r="I143" s="64"/>
      <c r="K143" s="64"/>
      <c r="L143" s="26"/>
      <c r="R143" s="48"/>
      <c r="S143" s="48"/>
      <c r="T143" s="48"/>
      <c r="U143" s="48"/>
      <c r="V143" s="31"/>
      <c r="W143" s="86"/>
      <c r="X143" s="69"/>
      <c r="Y143" s="69"/>
      <c r="Z143" s="69"/>
      <c r="AA143" s="69"/>
      <c r="AB143" s="95"/>
    </row>
    <row r="144" ht="22.5" customHeight="1" spans="1:28">
      <c r="A144" s="35" t="s">
        <v>8</v>
      </c>
      <c r="B144" s="38" t="s">
        <v>10</v>
      </c>
      <c r="C144" s="38" t="s">
        <v>11</v>
      </c>
      <c r="D144" s="38" t="s">
        <v>11</v>
      </c>
      <c r="E144" s="38" t="s">
        <v>10</v>
      </c>
      <c r="F144" s="38" t="s">
        <v>10</v>
      </c>
      <c r="G144" s="31"/>
      <c r="H144" s="38" t="s">
        <v>10</v>
      </c>
      <c r="I144" s="33">
        <f>COUNTIF(B144:F159,H144)</f>
        <v>7</v>
      </c>
      <c r="J144" s="33">
        <v>7</v>
      </c>
      <c r="K144" s="33">
        <f t="shared" ref="K144:K147" si="27">J144-I144</f>
        <v>0</v>
      </c>
      <c r="L144" s="38" t="s">
        <v>12</v>
      </c>
      <c r="M144" s="10">
        <f>COUNTIF(B144:F159,L144)</f>
        <v>1</v>
      </c>
      <c r="N144" s="10">
        <v>1</v>
      </c>
      <c r="O144" s="33">
        <f t="shared" ref="O144:O148" si="28">N144-M144</f>
        <v>0</v>
      </c>
      <c r="P144" s="33"/>
      <c r="Q144" s="33"/>
      <c r="R144" s="107" t="s">
        <v>10</v>
      </c>
      <c r="S144" s="39" t="s">
        <v>105</v>
      </c>
      <c r="T144" s="10">
        <v>17</v>
      </c>
      <c r="U144" s="10">
        <f>COUNTIF(A:F,S144)</f>
        <v>17</v>
      </c>
      <c r="V144" s="31"/>
      <c r="W144" s="87" t="s">
        <v>8</v>
      </c>
      <c r="X144" s="74"/>
      <c r="Y144" s="74">
        <v>58</v>
      </c>
      <c r="Z144" s="74"/>
      <c r="AA144" s="74">
        <v>52</v>
      </c>
      <c r="AB144" s="74"/>
    </row>
    <row r="145" ht="15.6" customHeight="1" spans="1:28">
      <c r="A145" s="35"/>
      <c r="B145" s="39" t="s">
        <v>105</v>
      </c>
      <c r="C145" s="39" t="s">
        <v>106</v>
      </c>
      <c r="D145" s="39" t="s">
        <v>106</v>
      </c>
      <c r="E145" s="39" t="s">
        <v>105</v>
      </c>
      <c r="F145" s="39" t="s">
        <v>105</v>
      </c>
      <c r="G145" s="48"/>
      <c r="H145" s="38" t="s">
        <v>16</v>
      </c>
      <c r="I145" s="33">
        <f>COUNTIF(B144:F159,H145)</f>
        <v>5</v>
      </c>
      <c r="J145" s="33">
        <v>5</v>
      </c>
      <c r="K145" s="33">
        <f t="shared" si="27"/>
        <v>0</v>
      </c>
      <c r="L145" s="38" t="s">
        <v>17</v>
      </c>
      <c r="M145" s="10">
        <f>COUNTIF(B144:F159,L145)</f>
        <v>1</v>
      </c>
      <c r="N145" s="10">
        <v>1</v>
      </c>
      <c r="O145" s="33">
        <f t="shared" si="28"/>
        <v>0</v>
      </c>
      <c r="P145" s="33"/>
      <c r="Q145" s="33"/>
      <c r="R145" s="107" t="s">
        <v>11</v>
      </c>
      <c r="S145" s="39" t="s">
        <v>106</v>
      </c>
      <c r="T145" s="10">
        <v>16</v>
      </c>
      <c r="U145" s="10">
        <f>COUNTIF(A:F,S145)</f>
        <v>16</v>
      </c>
      <c r="V145" s="48"/>
      <c r="W145" s="81"/>
      <c r="X145" s="74"/>
      <c r="Y145" s="74"/>
      <c r="Z145" s="74"/>
      <c r="AA145" s="74"/>
      <c r="AB145" s="74"/>
    </row>
    <row r="146" ht="22.5" customHeight="1" spans="1:28">
      <c r="A146" s="35" t="s">
        <v>18</v>
      </c>
      <c r="B146" s="38" t="s">
        <v>36</v>
      </c>
      <c r="C146" s="43" t="s">
        <v>9</v>
      </c>
      <c r="D146" s="38" t="s">
        <v>26</v>
      </c>
      <c r="E146" s="38" t="s">
        <v>10</v>
      </c>
      <c r="F146" s="38" t="s">
        <v>10</v>
      </c>
      <c r="G146" s="31"/>
      <c r="H146" s="55" t="s">
        <v>19</v>
      </c>
      <c r="I146" s="33">
        <f>COUNTIF(B144:F159,H146)</f>
        <v>1</v>
      </c>
      <c r="J146" s="33">
        <v>1</v>
      </c>
      <c r="K146" s="33">
        <f t="shared" si="27"/>
        <v>0</v>
      </c>
      <c r="L146" s="38" t="s">
        <v>20</v>
      </c>
      <c r="M146" s="10">
        <f>COUNTIF(B144:F159,L146)</f>
        <v>1</v>
      </c>
      <c r="N146" s="10">
        <v>1</v>
      </c>
      <c r="O146" s="33">
        <f t="shared" si="28"/>
        <v>0</v>
      </c>
      <c r="P146" s="33"/>
      <c r="Q146" s="33"/>
      <c r="R146" s="10"/>
      <c r="S146" s="10"/>
      <c r="T146" s="10"/>
      <c r="U146" s="10"/>
      <c r="V146" s="31"/>
      <c r="W146" s="79" t="s">
        <v>18</v>
      </c>
      <c r="X146" s="74">
        <v>58</v>
      </c>
      <c r="Y146" s="74"/>
      <c r="AA146" s="74"/>
      <c r="AB146" s="74">
        <v>52</v>
      </c>
    </row>
    <row r="147" ht="15.6" customHeight="1" spans="1:28">
      <c r="A147" s="35"/>
      <c r="B147" s="39" t="s">
        <v>106</v>
      </c>
      <c r="C147" s="47" t="s">
        <v>65</v>
      </c>
      <c r="D147" s="39" t="s">
        <v>106</v>
      </c>
      <c r="E147" s="39" t="s">
        <v>105</v>
      </c>
      <c r="F147" s="39" t="s">
        <v>105</v>
      </c>
      <c r="G147" s="48"/>
      <c r="H147" s="38" t="s">
        <v>11</v>
      </c>
      <c r="I147" s="33">
        <f>COUNTIF(B144:F159,H147)</f>
        <v>4</v>
      </c>
      <c r="J147" s="33">
        <v>4</v>
      </c>
      <c r="K147" s="33">
        <f t="shared" si="27"/>
        <v>0</v>
      </c>
      <c r="L147" s="38" t="s">
        <v>22</v>
      </c>
      <c r="M147" s="10">
        <f>COUNTIF(B144:F159,L147)</f>
        <v>1</v>
      </c>
      <c r="N147" s="10">
        <v>1</v>
      </c>
      <c r="O147" s="33">
        <f t="shared" si="28"/>
        <v>0</v>
      </c>
      <c r="P147" s="33"/>
      <c r="Q147" s="48"/>
      <c r="R147" s="67"/>
      <c r="S147" s="67"/>
      <c r="T147" s="67"/>
      <c r="U147" s="67"/>
      <c r="V147" s="48"/>
      <c r="W147" s="81"/>
      <c r="X147" s="74"/>
      <c r="Y147" s="74"/>
      <c r="Z147" s="74"/>
      <c r="AA147" s="74"/>
      <c r="AB147" s="74"/>
    </row>
    <row r="148" ht="22.5" customHeight="1" spans="1:28">
      <c r="A148" s="35" t="s">
        <v>24</v>
      </c>
      <c r="B148" s="43" t="s">
        <v>28</v>
      </c>
      <c r="C148" s="38" t="s">
        <v>10</v>
      </c>
      <c r="D148" s="44" t="s">
        <v>29</v>
      </c>
      <c r="E148" s="38" t="s">
        <v>36</v>
      </c>
      <c r="F148" s="38" t="s">
        <v>11</v>
      </c>
      <c r="G148" s="31"/>
      <c r="H148" s="38" t="s">
        <v>26</v>
      </c>
      <c r="I148" s="33">
        <f>COUNTIF(B144:F159,H148)</f>
        <v>2</v>
      </c>
      <c r="J148" s="33">
        <v>2</v>
      </c>
      <c r="K148" s="33"/>
      <c r="L148" s="38" t="s">
        <v>9</v>
      </c>
      <c r="M148" s="10">
        <f>COUNTIF(B144:F159,L148)</f>
        <v>1</v>
      </c>
      <c r="N148" s="10">
        <v>1</v>
      </c>
      <c r="O148" s="33">
        <f t="shared" si="28"/>
        <v>0</v>
      </c>
      <c r="P148" s="33"/>
      <c r="Q148" s="48"/>
      <c r="R148" s="67"/>
      <c r="S148" s="67"/>
      <c r="T148" s="67"/>
      <c r="U148" s="67"/>
      <c r="V148" s="31"/>
      <c r="W148" s="79" t="s">
        <v>24</v>
      </c>
      <c r="X148" s="74">
        <v>52</v>
      </c>
      <c r="Y148" s="74"/>
      <c r="Z148" s="74">
        <v>58</v>
      </c>
      <c r="AA148" s="74"/>
      <c r="AB148" s="74" t="s">
        <v>56</v>
      </c>
    </row>
    <row r="149" ht="15.6" customHeight="1" spans="1:28">
      <c r="A149" s="35"/>
      <c r="B149" s="47" t="s">
        <v>107</v>
      </c>
      <c r="C149" s="39" t="s">
        <v>105</v>
      </c>
      <c r="D149" s="109" t="s">
        <v>32</v>
      </c>
      <c r="E149" s="39" t="s">
        <v>106</v>
      </c>
      <c r="F149" s="39" t="s">
        <v>106</v>
      </c>
      <c r="G149" s="48"/>
      <c r="H149" s="38"/>
      <c r="I149" s="33"/>
      <c r="J149" s="33"/>
      <c r="K149" s="33"/>
      <c r="L149" s="53"/>
      <c r="M149" s="10"/>
      <c r="N149" s="10"/>
      <c r="O149" s="33"/>
      <c r="P149" s="33"/>
      <c r="Q149" s="48"/>
      <c r="R149" s="67"/>
      <c r="S149" s="67"/>
      <c r="T149" s="67"/>
      <c r="U149" s="67"/>
      <c r="V149" s="48"/>
      <c r="W149" s="81"/>
      <c r="X149" s="74"/>
      <c r="Y149" s="74"/>
      <c r="Z149" s="74"/>
      <c r="AA149" s="74"/>
      <c r="AB149" s="74"/>
    </row>
    <row r="150" ht="22.5" customHeight="1" spans="1:28">
      <c r="A150" s="35" t="s">
        <v>27</v>
      </c>
      <c r="B150" s="42" t="s">
        <v>34</v>
      </c>
      <c r="C150" s="38" t="s">
        <v>12</v>
      </c>
      <c r="D150" s="38" t="s">
        <v>17</v>
      </c>
      <c r="E150" s="43" t="s">
        <v>28</v>
      </c>
      <c r="F150" s="38" t="s">
        <v>26</v>
      </c>
      <c r="G150" s="31"/>
      <c r="H150" s="38"/>
      <c r="I150" s="33"/>
      <c r="J150" s="33"/>
      <c r="K150" s="33"/>
      <c r="L150" s="38"/>
      <c r="M150" s="10"/>
      <c r="N150" s="10"/>
      <c r="O150" s="33"/>
      <c r="P150" s="33"/>
      <c r="Q150" s="48"/>
      <c r="R150" s="48"/>
      <c r="S150" s="48"/>
      <c r="T150" s="48"/>
      <c r="U150" s="48"/>
      <c r="V150" s="31"/>
      <c r="W150" s="79" t="s">
        <v>27</v>
      </c>
      <c r="X150" s="74" t="s">
        <v>57</v>
      </c>
      <c r="Y150" s="74"/>
      <c r="Z150" s="74"/>
      <c r="AA150" s="74">
        <v>58</v>
      </c>
      <c r="AB150" s="74"/>
    </row>
    <row r="151" ht="16.15" customHeight="1" spans="1:28">
      <c r="A151" s="35"/>
      <c r="B151" s="39" t="s">
        <v>105</v>
      </c>
      <c r="C151" s="39" t="s">
        <v>105</v>
      </c>
      <c r="D151" s="39" t="s">
        <v>105</v>
      </c>
      <c r="E151" s="47" t="s">
        <v>108</v>
      </c>
      <c r="F151" s="39" t="s">
        <v>106</v>
      </c>
      <c r="G151" s="48"/>
      <c r="H151" s="49" t="s">
        <v>33</v>
      </c>
      <c r="I151" s="33">
        <f>COUNTIF(B144:F159,H151)</f>
        <v>0</v>
      </c>
      <c r="J151" s="33">
        <v>5</v>
      </c>
      <c r="K151" s="33">
        <f t="shared" ref="K151:K154" si="29">J151-I151</f>
        <v>5</v>
      </c>
      <c r="L151" s="55" t="s">
        <v>34</v>
      </c>
      <c r="M151" s="10">
        <f>COUNTIF(B144:F159,L151)</f>
        <v>1</v>
      </c>
      <c r="N151" s="10">
        <v>1</v>
      </c>
      <c r="O151" s="33">
        <f t="shared" ref="O151:O154" si="30">N151-M151</f>
        <v>0</v>
      </c>
      <c r="P151" s="33"/>
      <c r="Q151" s="48"/>
      <c r="R151" s="48"/>
      <c r="S151" s="48"/>
      <c r="T151" s="48"/>
      <c r="U151" s="48"/>
      <c r="V151" s="48"/>
      <c r="W151" s="88"/>
      <c r="X151" s="74"/>
      <c r="Y151" s="74"/>
      <c r="Z151" s="74"/>
      <c r="AA151" s="74"/>
      <c r="AB151" s="74"/>
    </row>
    <row r="152" ht="22.5" customHeight="1" spans="1:28">
      <c r="A152" s="35" t="s">
        <v>35</v>
      </c>
      <c r="B152" s="38" t="s">
        <v>10</v>
      </c>
      <c r="C152" s="43" t="s">
        <v>21</v>
      </c>
      <c r="D152" s="38" t="s">
        <v>11</v>
      </c>
      <c r="E152" s="43" t="s">
        <v>20</v>
      </c>
      <c r="F152" s="38" t="s">
        <v>22</v>
      </c>
      <c r="G152" s="31"/>
      <c r="H152" s="38" t="s">
        <v>28</v>
      </c>
      <c r="I152" s="33">
        <f>COUNTIF(B144:F159,H152)</f>
        <v>2</v>
      </c>
      <c r="J152" s="33">
        <v>2</v>
      </c>
      <c r="K152" s="33">
        <f t="shared" si="29"/>
        <v>0</v>
      </c>
      <c r="L152" s="55" t="s">
        <v>29</v>
      </c>
      <c r="M152" s="10">
        <f>COUNTIF(B144:F159,L152)</f>
        <v>1</v>
      </c>
      <c r="N152" s="10">
        <v>1</v>
      </c>
      <c r="O152" s="33">
        <f t="shared" si="30"/>
        <v>0</v>
      </c>
      <c r="P152" s="33"/>
      <c r="Q152" s="48"/>
      <c r="R152" s="48"/>
      <c r="S152" s="48"/>
      <c r="T152" s="48"/>
      <c r="U152" s="48"/>
      <c r="V152" s="31"/>
      <c r="W152" s="89" t="s">
        <v>35</v>
      </c>
      <c r="X152" s="74"/>
      <c r="Y152" s="74"/>
      <c r="Z152" s="74" t="s">
        <v>56</v>
      </c>
      <c r="AA152" s="74"/>
      <c r="AB152" s="74" t="s">
        <v>57</v>
      </c>
    </row>
    <row r="153" ht="15.6" customHeight="1" spans="1:28">
      <c r="A153" s="35"/>
      <c r="B153" s="39" t="s">
        <v>105</v>
      </c>
      <c r="C153" s="47" t="s">
        <v>109</v>
      </c>
      <c r="D153" s="39" t="s">
        <v>106</v>
      </c>
      <c r="E153" s="108" t="s">
        <v>77</v>
      </c>
      <c r="F153" s="39" t="s">
        <v>106</v>
      </c>
      <c r="G153" s="48"/>
      <c r="H153" s="38" t="s">
        <v>36</v>
      </c>
      <c r="I153" s="33">
        <f>COUNTIF(B144:F159,H153)</f>
        <v>3</v>
      </c>
      <c r="J153" s="33">
        <v>3</v>
      </c>
      <c r="K153" s="33">
        <f t="shared" si="29"/>
        <v>0</v>
      </c>
      <c r="L153" s="55" t="s">
        <v>25</v>
      </c>
      <c r="M153" s="10">
        <f>COUNTIF(B144:F159,L153)</f>
        <v>1</v>
      </c>
      <c r="N153" s="10">
        <v>1</v>
      </c>
      <c r="O153" s="33">
        <f t="shared" si="30"/>
        <v>0</v>
      </c>
      <c r="P153" s="33"/>
      <c r="Q153" s="48"/>
      <c r="R153" s="48"/>
      <c r="S153" s="48"/>
      <c r="T153" s="48"/>
      <c r="U153" s="48"/>
      <c r="V153" s="48"/>
      <c r="W153" s="81"/>
      <c r="X153" s="74"/>
      <c r="Y153" s="74"/>
      <c r="Z153" s="74"/>
      <c r="AA153" s="74"/>
      <c r="AB153" s="74"/>
    </row>
    <row r="154" ht="22.5" customHeight="1" spans="1:28">
      <c r="A154" s="35" t="s">
        <v>40</v>
      </c>
      <c r="B154" s="38" t="s">
        <v>21</v>
      </c>
      <c r="C154" s="42" t="s">
        <v>25</v>
      </c>
      <c r="D154" s="38" t="s">
        <v>41</v>
      </c>
      <c r="E154" s="42" t="s">
        <v>19</v>
      </c>
      <c r="F154" s="38" t="s">
        <v>36</v>
      </c>
      <c r="G154" s="31"/>
      <c r="H154" s="38" t="s">
        <v>21</v>
      </c>
      <c r="I154" s="33">
        <f>COUNTIF(B144:F159,H154)</f>
        <v>2</v>
      </c>
      <c r="J154" s="10">
        <v>2</v>
      </c>
      <c r="K154" s="33">
        <f t="shared" si="29"/>
        <v>0</v>
      </c>
      <c r="L154" s="38" t="s">
        <v>41</v>
      </c>
      <c r="M154" s="10">
        <f>COUNTIF(B144:F159,L154)</f>
        <v>1</v>
      </c>
      <c r="N154" s="10">
        <v>1</v>
      </c>
      <c r="O154" s="33">
        <f t="shared" si="30"/>
        <v>0</v>
      </c>
      <c r="P154" s="33"/>
      <c r="Q154" s="76"/>
      <c r="R154" s="77"/>
      <c r="S154" s="10"/>
      <c r="T154" s="78"/>
      <c r="U154" s="78"/>
      <c r="V154" s="31"/>
      <c r="W154" s="79" t="s">
        <v>40</v>
      </c>
      <c r="X154" s="74"/>
      <c r="Y154" s="78"/>
      <c r="Z154" s="74">
        <v>52</v>
      </c>
      <c r="AA154" s="74"/>
      <c r="AB154" s="74">
        <v>58</v>
      </c>
    </row>
    <row r="155" ht="18.75" customHeight="1" spans="1:28">
      <c r="A155" s="35"/>
      <c r="B155" s="39" t="s">
        <v>105</v>
      </c>
      <c r="C155" s="39" t="s">
        <v>106</v>
      </c>
      <c r="D155" s="39" t="s">
        <v>106</v>
      </c>
      <c r="E155" s="39" t="s">
        <v>105</v>
      </c>
      <c r="F155" s="39" t="s">
        <v>106</v>
      </c>
      <c r="G155" s="48"/>
      <c r="H155" s="53"/>
      <c r="I155" s="10"/>
      <c r="J155" s="10"/>
      <c r="K155" s="10"/>
      <c r="L155" s="38"/>
      <c r="M155" s="10"/>
      <c r="N155" s="10"/>
      <c r="O155" s="33"/>
      <c r="P155" s="33"/>
      <c r="Q155" s="48"/>
      <c r="R155" s="80"/>
      <c r="S155" s="48"/>
      <c r="T155" s="80"/>
      <c r="U155" s="80"/>
      <c r="V155" s="48"/>
      <c r="W155" s="81"/>
      <c r="X155" s="74"/>
      <c r="Y155" s="74"/>
      <c r="Z155" s="74"/>
      <c r="AA155" s="74"/>
      <c r="AB155" s="74"/>
    </row>
    <row r="156" ht="22.5" customHeight="1" spans="1:28">
      <c r="A156" s="35" t="s">
        <v>42</v>
      </c>
      <c r="B156" s="38" t="s">
        <v>16</v>
      </c>
      <c r="C156" s="38" t="s">
        <v>16</v>
      </c>
      <c r="D156" s="38" t="s">
        <v>16</v>
      </c>
      <c r="E156" s="38" t="s">
        <v>16</v>
      </c>
      <c r="F156" s="38" t="s">
        <v>16</v>
      </c>
      <c r="G156" s="54"/>
      <c r="H156" s="55"/>
      <c r="I156" s="42"/>
      <c r="J156" s="10"/>
      <c r="K156" s="42"/>
      <c r="L156" s="38"/>
      <c r="M156" s="10"/>
      <c r="N156" s="10"/>
      <c r="O156" s="10"/>
      <c r="P156" s="10"/>
      <c r="Q156" s="60"/>
      <c r="R156" s="60"/>
      <c r="S156" s="60"/>
      <c r="T156" s="60"/>
      <c r="U156" s="60"/>
      <c r="V156" s="54"/>
      <c r="W156" s="79" t="s">
        <v>42</v>
      </c>
      <c r="X156" s="78"/>
      <c r="Y156" s="74">
        <v>52</v>
      </c>
      <c r="Z156" s="78"/>
      <c r="AA156" s="78">
        <v>58</v>
      </c>
      <c r="AB156" s="78"/>
    </row>
    <row r="157" ht="15.6" customHeight="1" spans="1:28">
      <c r="A157" s="35"/>
      <c r="B157" s="39" t="s">
        <v>106</v>
      </c>
      <c r="C157" s="39" t="s">
        <v>105</v>
      </c>
      <c r="D157" s="39" t="s">
        <v>105</v>
      </c>
      <c r="E157" s="39" t="s">
        <v>106</v>
      </c>
      <c r="F157" s="39" t="s">
        <v>105</v>
      </c>
      <c r="G157" s="48"/>
      <c r="H157" s="38"/>
      <c r="I157" s="10"/>
      <c r="J157" s="10"/>
      <c r="K157" s="10"/>
      <c r="L157" s="63"/>
      <c r="M157" s="10"/>
      <c r="N157" s="10"/>
      <c r="O157" s="10"/>
      <c r="P157" s="10"/>
      <c r="Q157" s="60"/>
      <c r="R157" s="48"/>
      <c r="S157" s="48"/>
      <c r="T157" s="48"/>
      <c r="U157" s="48"/>
      <c r="V157" s="48"/>
      <c r="W157" s="81"/>
      <c r="X157" s="74"/>
      <c r="Y157" s="74"/>
      <c r="Z157" s="74"/>
      <c r="AA157" s="74"/>
      <c r="AB157" s="74"/>
    </row>
    <row r="158" ht="22.5" customHeight="1" spans="1:28">
      <c r="A158" s="35" t="s">
        <v>43</v>
      </c>
      <c r="B158" s="38" t="s">
        <v>45</v>
      </c>
      <c r="C158" s="38" t="s">
        <v>48</v>
      </c>
      <c r="D158" s="38" t="s">
        <v>44</v>
      </c>
      <c r="E158" s="38" t="s">
        <v>79</v>
      </c>
      <c r="F158" s="43" t="s">
        <v>96</v>
      </c>
      <c r="G158" s="38"/>
      <c r="H158" s="55" t="s">
        <v>34</v>
      </c>
      <c r="I158" s="42"/>
      <c r="J158" s="10"/>
      <c r="K158" s="42"/>
      <c r="L158" s="63" t="s">
        <v>49</v>
      </c>
      <c r="M158" s="10">
        <f>SUM(I144:I157,M144:M157)</f>
        <v>35</v>
      </c>
      <c r="N158" s="10">
        <f>SUM(J144:J157,N144:N157)</f>
        <v>40</v>
      </c>
      <c r="O158" s="33">
        <f>N158-M158</f>
        <v>5</v>
      </c>
      <c r="P158" s="33"/>
      <c r="Q158" s="48"/>
      <c r="R158" s="60"/>
      <c r="S158" s="60"/>
      <c r="T158" s="60"/>
      <c r="U158" s="60"/>
      <c r="V158" s="54"/>
      <c r="W158" s="79" t="s">
        <v>43</v>
      </c>
      <c r="X158" s="78"/>
      <c r="Y158" s="78"/>
      <c r="Z158" s="78">
        <v>58</v>
      </c>
      <c r="AA158" s="74">
        <v>52</v>
      </c>
      <c r="AB158" s="78"/>
    </row>
    <row r="159" ht="16.15" customHeight="1" spans="1:28">
      <c r="A159" s="35"/>
      <c r="B159" s="39" t="s">
        <v>106</v>
      </c>
      <c r="C159" s="39" t="s">
        <v>105</v>
      </c>
      <c r="D159" s="39" t="s">
        <v>105</v>
      </c>
      <c r="E159" s="39" t="s">
        <v>106</v>
      </c>
      <c r="F159" s="47" t="s">
        <v>110</v>
      </c>
      <c r="G159" s="112"/>
      <c r="R159" s="48"/>
      <c r="S159" s="48"/>
      <c r="T159" s="48"/>
      <c r="U159" s="48"/>
      <c r="V159" s="48"/>
      <c r="W159" s="82"/>
      <c r="X159" s="74"/>
      <c r="Y159" s="74"/>
      <c r="Z159" s="74"/>
      <c r="AA159" s="74"/>
      <c r="AB159" s="74"/>
    </row>
    <row r="161" ht="22.5" customHeight="1" spans="1:28">
      <c r="A161" s="31" t="s">
        <v>111</v>
      </c>
      <c r="B161" s="31"/>
      <c r="C161" s="31"/>
      <c r="D161" s="31"/>
      <c r="E161" s="31"/>
      <c r="F161" s="31"/>
      <c r="G161" s="31"/>
      <c r="R161" s="48"/>
      <c r="S161" s="48"/>
      <c r="T161" s="48"/>
      <c r="U161" s="48"/>
      <c r="V161" s="31"/>
      <c r="W161" s="65">
        <f>COUNTA(X164:AB179)</f>
        <v>11</v>
      </c>
      <c r="X161" s="83"/>
      <c r="Y161" s="115" t="s">
        <v>112</v>
      </c>
      <c r="Z161" s="93" t="s">
        <v>2</v>
      </c>
      <c r="AA161" s="93"/>
      <c r="AB161" s="83"/>
    </row>
    <row r="162" ht="22.5" spans="1:28">
      <c r="A162" s="33"/>
      <c r="B162" s="34" t="s">
        <v>3</v>
      </c>
      <c r="C162" s="35" t="s">
        <v>4</v>
      </c>
      <c r="D162" s="35" t="s">
        <v>5</v>
      </c>
      <c r="E162" s="35" t="s">
        <v>6</v>
      </c>
      <c r="F162" s="35" t="s">
        <v>7</v>
      </c>
      <c r="G162" s="31"/>
      <c r="R162" s="48"/>
      <c r="S162" s="48"/>
      <c r="T162" s="48"/>
      <c r="U162" s="48"/>
      <c r="V162" s="31"/>
      <c r="W162" s="84"/>
      <c r="X162" s="85" t="s">
        <v>3</v>
      </c>
      <c r="Y162" s="85" t="s">
        <v>4</v>
      </c>
      <c r="Z162" s="85" t="s">
        <v>5</v>
      </c>
      <c r="AA162" s="85" t="s">
        <v>6</v>
      </c>
      <c r="AB162" s="94" t="s">
        <v>7</v>
      </c>
    </row>
    <row r="163" ht="22.5" spans="1:28">
      <c r="A163" s="33"/>
      <c r="B163" s="34"/>
      <c r="C163" s="35"/>
      <c r="D163" s="35"/>
      <c r="E163" s="35"/>
      <c r="F163" s="35"/>
      <c r="G163" s="31"/>
      <c r="R163" s="48"/>
      <c r="S163" s="48"/>
      <c r="T163" s="48"/>
      <c r="U163" s="48"/>
      <c r="V163" s="31"/>
      <c r="W163" s="114"/>
      <c r="X163" s="69"/>
      <c r="Y163" s="69"/>
      <c r="Z163" s="69"/>
      <c r="AA163" s="69"/>
      <c r="AB163" s="95"/>
    </row>
    <row r="164" ht="22.5" customHeight="1" spans="1:28">
      <c r="A164" s="35" t="s">
        <v>8</v>
      </c>
      <c r="B164" s="38" t="s">
        <v>11</v>
      </c>
      <c r="C164" s="38" t="s">
        <v>10</v>
      </c>
      <c r="D164" s="38" t="s">
        <v>11</v>
      </c>
      <c r="E164" s="38" t="s">
        <v>10</v>
      </c>
      <c r="F164" s="38" t="s">
        <v>10</v>
      </c>
      <c r="G164" s="31"/>
      <c r="H164" s="38" t="s">
        <v>10</v>
      </c>
      <c r="I164" s="33">
        <f>COUNTIF(B164:F179,H164)</f>
        <v>7</v>
      </c>
      <c r="J164" s="33">
        <v>7</v>
      </c>
      <c r="K164" s="33">
        <f t="shared" ref="K164:K167" si="31">J164-I164</f>
        <v>0</v>
      </c>
      <c r="L164" s="38" t="s">
        <v>12</v>
      </c>
      <c r="M164" s="10">
        <f>COUNTIF(B164:F179,L164)</f>
        <v>1</v>
      </c>
      <c r="N164" s="10">
        <v>1</v>
      </c>
      <c r="O164" s="33">
        <f t="shared" ref="O164:O168" si="32">N164-M164</f>
        <v>0</v>
      </c>
      <c r="P164" s="33"/>
      <c r="Q164" s="33"/>
      <c r="R164" s="39" t="s">
        <v>10</v>
      </c>
      <c r="S164" s="39" t="s">
        <v>113</v>
      </c>
      <c r="T164" s="10">
        <v>16</v>
      </c>
      <c r="U164" s="10">
        <f>COUNTIF(A:F,S164)</f>
        <v>16</v>
      </c>
      <c r="V164" s="31"/>
      <c r="W164" s="70" t="s">
        <v>8</v>
      </c>
      <c r="X164" s="74"/>
      <c r="Y164" s="74"/>
      <c r="Z164" s="74">
        <v>59</v>
      </c>
      <c r="AA164" s="78" t="s">
        <v>114</v>
      </c>
      <c r="AB164" s="74"/>
    </row>
    <row r="165" ht="15.6" customHeight="1" spans="1:28">
      <c r="A165" s="35"/>
      <c r="B165" s="39" t="s">
        <v>115</v>
      </c>
      <c r="C165" s="39" t="s">
        <v>113</v>
      </c>
      <c r="D165" s="39" t="s">
        <v>115</v>
      </c>
      <c r="E165" s="39" t="s">
        <v>113</v>
      </c>
      <c r="F165" s="39" t="s">
        <v>113</v>
      </c>
      <c r="G165" s="48"/>
      <c r="H165" s="38" t="s">
        <v>16</v>
      </c>
      <c r="I165" s="33">
        <f>COUNTIF(B164:F179,H165)</f>
        <v>5</v>
      </c>
      <c r="J165" s="33">
        <v>5</v>
      </c>
      <c r="K165" s="33">
        <f t="shared" si="31"/>
        <v>0</v>
      </c>
      <c r="L165" s="38" t="s">
        <v>17</v>
      </c>
      <c r="M165" s="10">
        <f>COUNTIF(B164:F179,L165)</f>
        <v>1</v>
      </c>
      <c r="N165" s="10">
        <v>1</v>
      </c>
      <c r="O165" s="33">
        <f t="shared" si="32"/>
        <v>0</v>
      </c>
      <c r="P165" s="33"/>
      <c r="Q165" s="33"/>
      <c r="R165" s="39" t="s">
        <v>11</v>
      </c>
      <c r="S165" s="39" t="s">
        <v>115</v>
      </c>
      <c r="T165" s="10">
        <v>17</v>
      </c>
      <c r="U165" s="10">
        <f>COUNTIF(A:F,S165)</f>
        <v>17</v>
      </c>
      <c r="V165" s="48"/>
      <c r="W165" s="72"/>
      <c r="X165" s="74"/>
      <c r="Y165" s="74"/>
      <c r="Z165" s="74"/>
      <c r="AA165" s="74"/>
      <c r="AB165" s="74"/>
    </row>
    <row r="166" ht="22.5" customHeight="1" spans="1:28">
      <c r="A166" s="35" t="s">
        <v>18</v>
      </c>
      <c r="B166" s="38" t="s">
        <v>21</v>
      </c>
      <c r="C166" s="38" t="s">
        <v>10</v>
      </c>
      <c r="D166" s="38" t="s">
        <v>10</v>
      </c>
      <c r="E166" s="103" t="s">
        <v>26</v>
      </c>
      <c r="F166" s="38" t="s">
        <v>17</v>
      </c>
      <c r="G166" s="31"/>
      <c r="H166" s="55" t="s">
        <v>19</v>
      </c>
      <c r="I166" s="33">
        <f>COUNTIF(B164:F179,H166)</f>
        <v>1</v>
      </c>
      <c r="J166" s="33">
        <v>1</v>
      </c>
      <c r="K166" s="33">
        <f t="shared" si="31"/>
        <v>0</v>
      </c>
      <c r="L166" s="38" t="s">
        <v>20</v>
      </c>
      <c r="M166" s="10">
        <f>COUNTIF(B164:F179,L166)</f>
        <v>1</v>
      </c>
      <c r="N166" s="10">
        <v>1</v>
      </c>
      <c r="O166" s="33">
        <f t="shared" si="32"/>
        <v>0</v>
      </c>
      <c r="P166" s="33"/>
      <c r="Q166" s="33"/>
      <c r="R166" s="10"/>
      <c r="S166" s="10"/>
      <c r="T166" s="10"/>
      <c r="U166" s="10"/>
      <c r="V166" s="31"/>
      <c r="W166" s="70" t="s">
        <v>18</v>
      </c>
      <c r="X166" s="74">
        <v>59</v>
      </c>
      <c r="Y166" s="74"/>
      <c r="Z166" s="74"/>
      <c r="AA166" s="74">
        <v>59</v>
      </c>
      <c r="AB166" s="74"/>
    </row>
    <row r="167" ht="15.6" customHeight="1" spans="1:28">
      <c r="A167" s="35"/>
      <c r="B167" s="39" t="s">
        <v>115</v>
      </c>
      <c r="C167" s="39" t="s">
        <v>113</v>
      </c>
      <c r="D167" s="39" t="s">
        <v>113</v>
      </c>
      <c r="E167" s="104" t="s">
        <v>115</v>
      </c>
      <c r="F167" s="39" t="s">
        <v>113</v>
      </c>
      <c r="G167" s="48"/>
      <c r="H167" s="38" t="s">
        <v>11</v>
      </c>
      <c r="I167" s="33">
        <f>COUNTIF(B164:F179,H167)</f>
        <v>4</v>
      </c>
      <c r="J167" s="33">
        <v>4</v>
      </c>
      <c r="K167" s="33">
        <f t="shared" si="31"/>
        <v>0</v>
      </c>
      <c r="L167" s="38" t="s">
        <v>22</v>
      </c>
      <c r="M167" s="10">
        <f>COUNTIF(B164:F179,L167)</f>
        <v>1</v>
      </c>
      <c r="N167" s="10">
        <v>1</v>
      </c>
      <c r="O167" s="33">
        <f t="shared" si="32"/>
        <v>0</v>
      </c>
      <c r="P167" s="33"/>
      <c r="Q167" s="48"/>
      <c r="R167" s="67"/>
      <c r="S167" s="67"/>
      <c r="T167" s="67"/>
      <c r="U167" s="67"/>
      <c r="V167" s="48"/>
      <c r="W167" s="72"/>
      <c r="X167" s="74"/>
      <c r="Y167" s="74"/>
      <c r="Z167" s="74"/>
      <c r="AA167" s="74"/>
      <c r="AB167" s="74"/>
    </row>
    <row r="168" ht="22.5" customHeight="1" spans="1:28">
      <c r="A168" s="35" t="s">
        <v>24</v>
      </c>
      <c r="B168" s="38" t="s">
        <v>10</v>
      </c>
      <c r="C168" s="38" t="s">
        <v>36</v>
      </c>
      <c r="D168" s="43" t="s">
        <v>28</v>
      </c>
      <c r="E168" s="38" t="s">
        <v>11</v>
      </c>
      <c r="F168" s="38" t="s">
        <v>11</v>
      </c>
      <c r="G168" s="31"/>
      <c r="H168" s="38" t="s">
        <v>26</v>
      </c>
      <c r="I168" s="33">
        <f>COUNTIF(B164:F179,H168)</f>
        <v>2</v>
      </c>
      <c r="J168" s="33">
        <v>2</v>
      </c>
      <c r="K168" s="33"/>
      <c r="L168" s="38" t="s">
        <v>9</v>
      </c>
      <c r="M168" s="10">
        <f>COUNTIF(B164:F179,L168)</f>
        <v>1</v>
      </c>
      <c r="N168" s="10">
        <v>1</v>
      </c>
      <c r="O168" s="33">
        <f t="shared" si="32"/>
        <v>0</v>
      </c>
      <c r="P168" s="33"/>
      <c r="Q168" s="48"/>
      <c r="R168" s="67"/>
      <c r="S168" s="67"/>
      <c r="T168" s="67"/>
      <c r="U168" s="67"/>
      <c r="V168" s="31"/>
      <c r="W168" s="70" t="s">
        <v>24</v>
      </c>
      <c r="X168" s="73"/>
      <c r="Y168" s="74"/>
      <c r="Z168" s="74"/>
      <c r="AA168" s="74"/>
      <c r="AB168" s="74"/>
    </row>
    <row r="169" ht="15.6" customHeight="1" spans="1:28">
      <c r="A169" s="35"/>
      <c r="B169" s="39" t="s">
        <v>113</v>
      </c>
      <c r="C169" s="39" t="s">
        <v>115</v>
      </c>
      <c r="D169" s="47" t="s">
        <v>108</v>
      </c>
      <c r="E169" s="39" t="s">
        <v>115</v>
      </c>
      <c r="F169" s="39" t="s">
        <v>115</v>
      </c>
      <c r="G169" s="48"/>
      <c r="H169" s="38"/>
      <c r="I169" s="33"/>
      <c r="J169" s="33"/>
      <c r="K169" s="33"/>
      <c r="L169" s="53"/>
      <c r="M169" s="10"/>
      <c r="N169" s="10"/>
      <c r="O169" s="33"/>
      <c r="P169" s="33"/>
      <c r="Q169" s="48"/>
      <c r="R169" s="67"/>
      <c r="S169" s="67"/>
      <c r="T169" s="67"/>
      <c r="U169" s="67"/>
      <c r="V169" s="48"/>
      <c r="W169" s="72"/>
      <c r="X169" s="74"/>
      <c r="Y169" s="74"/>
      <c r="Z169" s="74"/>
      <c r="AA169" s="74"/>
      <c r="AB169" s="74"/>
    </row>
    <row r="170" ht="22.5" customHeight="1" spans="1:28">
      <c r="A170" s="35" t="s">
        <v>27</v>
      </c>
      <c r="B170" s="42" t="s">
        <v>34</v>
      </c>
      <c r="C170" s="38" t="s">
        <v>12</v>
      </c>
      <c r="D170" s="113" t="s">
        <v>21</v>
      </c>
      <c r="E170" s="43" t="s">
        <v>20</v>
      </c>
      <c r="F170" s="38" t="s">
        <v>36</v>
      </c>
      <c r="G170" s="31"/>
      <c r="H170" s="38"/>
      <c r="I170" s="33"/>
      <c r="J170" s="33"/>
      <c r="K170" s="33"/>
      <c r="L170" s="38"/>
      <c r="M170" s="10"/>
      <c r="N170" s="10"/>
      <c r="O170" s="33"/>
      <c r="P170" s="33"/>
      <c r="Q170" s="48"/>
      <c r="R170" s="48"/>
      <c r="S170" s="48"/>
      <c r="T170" s="48"/>
      <c r="U170" s="48"/>
      <c r="V170" s="31"/>
      <c r="W170" s="70" t="s">
        <v>27</v>
      </c>
      <c r="X170" s="74" t="s">
        <v>116</v>
      </c>
      <c r="Y170" s="74"/>
      <c r="Z170" s="74" t="s">
        <v>116</v>
      </c>
      <c r="AA170" s="74" t="s">
        <v>117</v>
      </c>
      <c r="AB170" s="74"/>
    </row>
    <row r="171" ht="15.6" customHeight="1" spans="1:28">
      <c r="A171" s="35"/>
      <c r="B171" s="39" t="s">
        <v>113</v>
      </c>
      <c r="C171" s="39" t="s">
        <v>115</v>
      </c>
      <c r="D171" s="51" t="s">
        <v>118</v>
      </c>
      <c r="E171" s="108" t="s">
        <v>77</v>
      </c>
      <c r="F171" s="39" t="s">
        <v>115</v>
      </c>
      <c r="G171" s="48"/>
      <c r="H171" s="49" t="s">
        <v>33</v>
      </c>
      <c r="I171" s="33">
        <f>COUNTIF(B164:F179,H171)</f>
        <v>0</v>
      </c>
      <c r="J171" s="33">
        <v>5</v>
      </c>
      <c r="K171" s="33">
        <f t="shared" ref="K171:K174" si="33">J171-I171</f>
        <v>5</v>
      </c>
      <c r="L171" s="55" t="s">
        <v>34</v>
      </c>
      <c r="M171" s="10">
        <f>COUNTIF(B164:F179,L171)</f>
        <v>1</v>
      </c>
      <c r="N171" s="10">
        <v>1</v>
      </c>
      <c r="O171" s="33">
        <f t="shared" ref="O171:O174" si="34">N171-M171</f>
        <v>0</v>
      </c>
      <c r="P171" s="33"/>
      <c r="Q171" s="48"/>
      <c r="R171" s="48"/>
      <c r="S171" s="48"/>
      <c r="T171" s="48"/>
      <c r="U171" s="48"/>
      <c r="V171" s="48"/>
      <c r="W171" s="72"/>
      <c r="X171" s="74"/>
      <c r="Y171" s="74"/>
      <c r="Z171" s="74"/>
      <c r="AA171" s="74"/>
      <c r="AB171" s="74"/>
    </row>
    <row r="172" ht="23.25" customHeight="1" spans="1:28">
      <c r="A172" s="35" t="s">
        <v>35</v>
      </c>
      <c r="B172" s="38" t="s">
        <v>36</v>
      </c>
      <c r="C172" s="42" t="s">
        <v>19</v>
      </c>
      <c r="D172" s="38" t="s">
        <v>26</v>
      </c>
      <c r="E172" s="103" t="s">
        <v>10</v>
      </c>
      <c r="F172" s="38" t="s">
        <v>22</v>
      </c>
      <c r="G172" s="31"/>
      <c r="H172" s="38" t="s">
        <v>28</v>
      </c>
      <c r="I172" s="33">
        <f>COUNTIF(B164:F179,H172)</f>
        <v>2</v>
      </c>
      <c r="J172" s="33">
        <v>2</v>
      </c>
      <c r="K172" s="33">
        <f t="shared" si="33"/>
        <v>0</v>
      </c>
      <c r="L172" s="55" t="s">
        <v>29</v>
      </c>
      <c r="M172" s="10">
        <f>COUNTIF(B164:F179,L172)</f>
        <v>1</v>
      </c>
      <c r="N172" s="10">
        <v>1</v>
      </c>
      <c r="O172" s="33">
        <f t="shared" si="34"/>
        <v>0</v>
      </c>
      <c r="P172" s="33"/>
      <c r="Q172" s="48"/>
      <c r="R172" s="48"/>
      <c r="S172" s="48"/>
      <c r="T172" s="48"/>
      <c r="U172" s="48"/>
      <c r="V172" s="31"/>
      <c r="W172" s="70" t="s">
        <v>35</v>
      </c>
      <c r="X172" s="73"/>
      <c r="Y172" s="74"/>
      <c r="Z172" s="74" t="s">
        <v>117</v>
      </c>
      <c r="AA172" s="74"/>
      <c r="AB172" s="74">
        <v>59</v>
      </c>
    </row>
    <row r="173" ht="15.6" customHeight="1" spans="1:28">
      <c r="A173" s="35"/>
      <c r="B173" s="39" t="s">
        <v>115</v>
      </c>
      <c r="C173" s="39" t="s">
        <v>113</v>
      </c>
      <c r="D173" s="39" t="s">
        <v>115</v>
      </c>
      <c r="E173" s="104" t="s">
        <v>113</v>
      </c>
      <c r="F173" s="39" t="s">
        <v>115</v>
      </c>
      <c r="G173" s="48"/>
      <c r="H173" s="38" t="s">
        <v>36</v>
      </c>
      <c r="I173" s="33">
        <f>COUNTIF(B164:F179,H173)</f>
        <v>3</v>
      </c>
      <c r="J173" s="33">
        <v>3</v>
      </c>
      <c r="K173" s="33">
        <f t="shared" si="33"/>
        <v>0</v>
      </c>
      <c r="L173" s="55" t="s">
        <v>25</v>
      </c>
      <c r="M173" s="10">
        <f>COUNTIF(B164:F179,L173)</f>
        <v>1</v>
      </c>
      <c r="N173" s="10">
        <v>1</v>
      </c>
      <c r="O173" s="33">
        <f t="shared" si="34"/>
        <v>0</v>
      </c>
      <c r="P173" s="33"/>
      <c r="Q173" s="48"/>
      <c r="R173" s="48"/>
      <c r="S173" s="48"/>
      <c r="T173" s="48"/>
      <c r="U173" s="48"/>
      <c r="V173" s="48"/>
      <c r="W173" s="72"/>
      <c r="X173" s="74"/>
      <c r="Y173" s="74"/>
      <c r="Z173" s="74"/>
      <c r="AA173" s="74"/>
      <c r="AB173" s="74"/>
    </row>
    <row r="174" ht="22.5" customHeight="1" spans="1:28">
      <c r="A174" s="35" t="s">
        <v>40</v>
      </c>
      <c r="B174" s="43" t="s">
        <v>9</v>
      </c>
      <c r="C174" s="38" t="s">
        <v>41</v>
      </c>
      <c r="D174" s="42" t="s">
        <v>25</v>
      </c>
      <c r="E174" s="44" t="s">
        <v>29</v>
      </c>
      <c r="F174" s="43" t="s">
        <v>28</v>
      </c>
      <c r="G174" s="43"/>
      <c r="H174" s="38" t="s">
        <v>21</v>
      </c>
      <c r="I174" s="33">
        <f>COUNTIF(B164:F179,H174)</f>
        <v>2</v>
      </c>
      <c r="J174" s="10">
        <v>2</v>
      </c>
      <c r="K174" s="33">
        <f t="shared" si="33"/>
        <v>0</v>
      </c>
      <c r="L174" s="38" t="s">
        <v>41</v>
      </c>
      <c r="M174" s="10">
        <f>COUNTIF(B164:F179,L174)</f>
        <v>1</v>
      </c>
      <c r="N174" s="10">
        <v>1</v>
      </c>
      <c r="O174" s="33">
        <f t="shared" si="34"/>
        <v>0</v>
      </c>
      <c r="P174" s="33"/>
      <c r="Q174" s="76"/>
      <c r="R174" s="77"/>
      <c r="S174" s="10"/>
      <c r="T174" s="78"/>
      <c r="U174" s="78"/>
      <c r="V174" s="31"/>
      <c r="W174" s="70" t="s">
        <v>40</v>
      </c>
      <c r="X174" s="78"/>
      <c r="Y174" s="78"/>
      <c r="Z174" s="73"/>
      <c r="AA174" s="73"/>
      <c r="AB174" s="78"/>
    </row>
    <row r="175" ht="15.6" customHeight="1" spans="1:28">
      <c r="A175" s="35"/>
      <c r="B175" s="51" t="s">
        <v>30</v>
      </c>
      <c r="C175" s="39" t="s">
        <v>113</v>
      </c>
      <c r="D175" s="39" t="s">
        <v>115</v>
      </c>
      <c r="E175" s="47" t="s">
        <v>32</v>
      </c>
      <c r="F175" s="51" t="s">
        <v>119</v>
      </c>
      <c r="G175" s="51"/>
      <c r="H175" s="53"/>
      <c r="I175" s="10"/>
      <c r="J175" s="10"/>
      <c r="K175" s="10"/>
      <c r="L175" s="38"/>
      <c r="M175" s="10"/>
      <c r="N175" s="10"/>
      <c r="O175" s="33"/>
      <c r="P175" s="33"/>
      <c r="Q175" s="48"/>
      <c r="R175" s="80"/>
      <c r="S175" s="48"/>
      <c r="T175" s="80"/>
      <c r="U175" s="80"/>
      <c r="V175" s="48"/>
      <c r="W175" s="72"/>
      <c r="X175" s="74"/>
      <c r="Y175" s="74"/>
      <c r="Z175" s="74"/>
      <c r="AA175" s="74"/>
      <c r="AB175" s="74"/>
    </row>
    <row r="176" ht="22.5" customHeight="1" spans="1:28">
      <c r="A176" s="35" t="s">
        <v>42</v>
      </c>
      <c r="B176" s="38" t="s">
        <v>16</v>
      </c>
      <c r="C176" s="38" t="s">
        <v>16</v>
      </c>
      <c r="D176" s="38" t="s">
        <v>16</v>
      </c>
      <c r="E176" s="38" t="s">
        <v>16</v>
      </c>
      <c r="F176" s="38" t="s">
        <v>16</v>
      </c>
      <c r="G176" s="54"/>
      <c r="H176" s="55"/>
      <c r="I176" s="42"/>
      <c r="J176" s="10"/>
      <c r="K176" s="42"/>
      <c r="L176" s="38"/>
      <c r="M176" s="10"/>
      <c r="N176" s="10"/>
      <c r="O176" s="10"/>
      <c r="P176" s="10"/>
      <c r="Q176" s="60"/>
      <c r="R176" s="60"/>
      <c r="S176" s="60"/>
      <c r="T176" s="60"/>
      <c r="U176" s="60"/>
      <c r="V176" s="54"/>
      <c r="W176" s="70" t="s">
        <v>42</v>
      </c>
      <c r="X176" s="78"/>
      <c r="Y176" s="74">
        <v>59</v>
      </c>
      <c r="Z176" s="78"/>
      <c r="AA176" s="78"/>
      <c r="AB176" s="78"/>
    </row>
    <row r="177" ht="15.6" customHeight="1" spans="1:28">
      <c r="A177" s="35"/>
      <c r="B177" s="39" t="s">
        <v>113</v>
      </c>
      <c r="C177" s="39" t="s">
        <v>115</v>
      </c>
      <c r="D177" s="39" t="s">
        <v>113</v>
      </c>
      <c r="E177" s="39" t="s">
        <v>113</v>
      </c>
      <c r="F177" s="39" t="s">
        <v>115</v>
      </c>
      <c r="G177" s="48"/>
      <c r="H177" s="38"/>
      <c r="I177" s="10"/>
      <c r="J177" s="10"/>
      <c r="K177" s="10"/>
      <c r="L177" s="63"/>
      <c r="M177" s="10"/>
      <c r="N177" s="10"/>
      <c r="O177" s="10"/>
      <c r="P177" s="10"/>
      <c r="Q177" s="60"/>
      <c r="R177" s="48"/>
      <c r="S177" s="48"/>
      <c r="T177" s="48"/>
      <c r="U177" s="48"/>
      <c r="V177" s="48"/>
      <c r="W177" s="72"/>
      <c r="X177" s="74"/>
      <c r="Y177" s="74"/>
      <c r="Z177" s="74"/>
      <c r="AA177" s="74"/>
      <c r="AB177" s="74"/>
    </row>
    <row r="178" ht="22.5" customHeight="1" spans="1:28">
      <c r="A178" s="35" t="s">
        <v>43</v>
      </c>
      <c r="B178" s="38" t="s">
        <v>45</v>
      </c>
      <c r="C178" s="38" t="s">
        <v>58</v>
      </c>
      <c r="D178" s="38" t="s">
        <v>47</v>
      </c>
      <c r="E178" s="38" t="s">
        <v>96</v>
      </c>
      <c r="F178" s="43" t="s">
        <v>48</v>
      </c>
      <c r="G178" s="54"/>
      <c r="H178" s="55" t="s">
        <v>34</v>
      </c>
      <c r="I178" s="42"/>
      <c r="J178" s="10"/>
      <c r="K178" s="42"/>
      <c r="L178" s="63" t="s">
        <v>49</v>
      </c>
      <c r="M178" s="10">
        <f>SUM(I164:I177,M164:M177)</f>
        <v>35</v>
      </c>
      <c r="N178" s="10">
        <f>SUM(J164:J177,N164:N177)</f>
        <v>40</v>
      </c>
      <c r="O178" s="33">
        <f>N178-M178</f>
        <v>5</v>
      </c>
      <c r="P178" s="33"/>
      <c r="Q178" s="48"/>
      <c r="R178" s="60"/>
      <c r="S178" s="60"/>
      <c r="T178" s="60"/>
      <c r="U178" s="60"/>
      <c r="V178" s="54"/>
      <c r="W178" s="70" t="s">
        <v>43</v>
      </c>
      <c r="X178" s="78"/>
      <c r="Y178" s="78"/>
      <c r="Z178" s="74">
        <v>59</v>
      </c>
      <c r="AA178" s="78"/>
      <c r="AB178" s="78"/>
    </row>
    <row r="179" spans="1:28">
      <c r="A179" s="35"/>
      <c r="B179" s="39" t="s">
        <v>113</v>
      </c>
      <c r="C179" s="39" t="s">
        <v>115</v>
      </c>
      <c r="D179" s="39" t="s">
        <v>113</v>
      </c>
      <c r="E179" s="39" t="s">
        <v>115</v>
      </c>
      <c r="F179" s="51" t="s">
        <v>118</v>
      </c>
      <c r="G179" s="48"/>
      <c r="R179" s="48"/>
      <c r="S179" s="48"/>
      <c r="T179" s="48"/>
      <c r="U179" s="48"/>
      <c r="V179" s="48"/>
      <c r="W179" s="72"/>
      <c r="X179" s="74"/>
      <c r="Y179" s="74"/>
      <c r="Z179" s="74"/>
      <c r="AA179" s="74"/>
      <c r="AB179" s="74"/>
    </row>
    <row r="181" ht="22.5" customHeight="1" spans="1:28">
      <c r="A181" s="31" t="s">
        <v>120</v>
      </c>
      <c r="B181" s="31"/>
      <c r="C181" s="31"/>
      <c r="D181" s="31"/>
      <c r="E181" s="31"/>
      <c r="F181" s="31"/>
      <c r="G181" s="31"/>
      <c r="R181" s="48"/>
      <c r="S181" s="48"/>
      <c r="T181" s="48"/>
      <c r="U181" s="48"/>
      <c r="V181" s="31"/>
      <c r="W181" s="65">
        <f>COUNTA(X184:AB199)</f>
        <v>17</v>
      </c>
      <c r="X181" s="83"/>
      <c r="Y181" s="115" t="s">
        <v>112</v>
      </c>
      <c r="Z181" s="93" t="s">
        <v>2</v>
      </c>
      <c r="AA181" s="93"/>
      <c r="AB181" s="83"/>
    </row>
    <row r="182" ht="22.5" spans="1:28">
      <c r="A182" s="33"/>
      <c r="B182" s="34" t="s">
        <v>3</v>
      </c>
      <c r="C182" s="35" t="s">
        <v>4</v>
      </c>
      <c r="D182" s="35" t="s">
        <v>5</v>
      </c>
      <c r="E182" s="35" t="s">
        <v>6</v>
      </c>
      <c r="F182" s="35" t="s">
        <v>7</v>
      </c>
      <c r="G182" s="31"/>
      <c r="R182" s="48"/>
      <c r="S182" s="48"/>
      <c r="T182" s="48"/>
      <c r="U182" s="48"/>
      <c r="V182" s="31"/>
      <c r="W182" s="84"/>
      <c r="X182" s="85" t="s">
        <v>3</v>
      </c>
      <c r="Y182" s="85" t="s">
        <v>4</v>
      </c>
      <c r="Z182" s="85" t="s">
        <v>5</v>
      </c>
      <c r="AA182" s="85" t="s">
        <v>6</v>
      </c>
      <c r="AB182" s="94" t="s">
        <v>7</v>
      </c>
    </row>
    <row r="183" ht="22.5" spans="1:28">
      <c r="A183" s="33"/>
      <c r="B183" s="34"/>
      <c r="C183" s="35"/>
      <c r="D183" s="35"/>
      <c r="E183" s="35"/>
      <c r="F183" s="35"/>
      <c r="G183" s="31"/>
      <c r="I183" s="64"/>
      <c r="K183" s="64"/>
      <c r="L183" s="26"/>
      <c r="R183" s="48"/>
      <c r="S183" s="48"/>
      <c r="T183" s="48"/>
      <c r="U183" s="48"/>
      <c r="V183" s="31"/>
      <c r="W183" s="114"/>
      <c r="X183" s="69"/>
      <c r="Y183" s="69"/>
      <c r="Z183" s="69"/>
      <c r="AA183" s="69"/>
      <c r="AB183" s="95"/>
    </row>
    <row r="184" ht="22.5" customHeight="1" spans="1:28">
      <c r="A184" s="35" t="s">
        <v>8</v>
      </c>
      <c r="B184" s="38" t="s">
        <v>11</v>
      </c>
      <c r="C184" s="38" t="s">
        <v>10</v>
      </c>
      <c r="D184" s="38" t="s">
        <v>11</v>
      </c>
      <c r="E184" s="38" t="s">
        <v>10</v>
      </c>
      <c r="F184" s="38" t="s">
        <v>10</v>
      </c>
      <c r="G184" s="31"/>
      <c r="H184" s="38" t="s">
        <v>10</v>
      </c>
      <c r="I184" s="33">
        <f>COUNTIF(B184:F199,H184)</f>
        <v>7</v>
      </c>
      <c r="J184" s="33">
        <v>7</v>
      </c>
      <c r="K184" s="33">
        <f t="shared" ref="K184:K187" si="35">J184-I184</f>
        <v>0</v>
      </c>
      <c r="L184" s="38" t="s">
        <v>12</v>
      </c>
      <c r="M184" s="10">
        <f>COUNTIF(B184:F199,L184)</f>
        <v>1</v>
      </c>
      <c r="N184" s="10">
        <v>1</v>
      </c>
      <c r="O184" s="33">
        <f t="shared" ref="O184:O188" si="36">N184-M184</f>
        <v>0</v>
      </c>
      <c r="P184" s="33"/>
      <c r="Q184" s="33"/>
      <c r="R184" s="39" t="s">
        <v>10</v>
      </c>
      <c r="S184" s="39" t="s">
        <v>121</v>
      </c>
      <c r="T184" s="10">
        <v>17</v>
      </c>
      <c r="U184" s="10">
        <f>COUNTIF(A:F,S184)</f>
        <v>17</v>
      </c>
      <c r="V184" s="31"/>
      <c r="W184" s="70" t="s">
        <v>8</v>
      </c>
      <c r="X184" s="74"/>
      <c r="Y184" s="74"/>
      <c r="Z184" s="74">
        <v>59</v>
      </c>
      <c r="AA184" s="78" t="s">
        <v>114</v>
      </c>
      <c r="AB184" s="74">
        <v>50</v>
      </c>
    </row>
    <row r="185" ht="15.6" customHeight="1" spans="1:28">
      <c r="A185" s="35"/>
      <c r="B185" s="39" t="s">
        <v>122</v>
      </c>
      <c r="C185" s="39" t="s">
        <v>121</v>
      </c>
      <c r="D185" s="39" t="s">
        <v>122</v>
      </c>
      <c r="E185" s="39" t="s">
        <v>121</v>
      </c>
      <c r="F185" s="39" t="s">
        <v>121</v>
      </c>
      <c r="G185" s="48"/>
      <c r="H185" s="38" t="s">
        <v>16</v>
      </c>
      <c r="I185" s="33">
        <f>COUNTIF(B184:F199,H185)</f>
        <v>5</v>
      </c>
      <c r="J185" s="33">
        <v>5</v>
      </c>
      <c r="K185" s="33">
        <f t="shared" si="35"/>
        <v>0</v>
      </c>
      <c r="L185" s="38" t="s">
        <v>17</v>
      </c>
      <c r="M185" s="10">
        <f>COUNTIF(B184:F199,L185)</f>
        <v>1</v>
      </c>
      <c r="N185" s="10">
        <v>1</v>
      </c>
      <c r="O185" s="33">
        <f t="shared" si="36"/>
        <v>0</v>
      </c>
      <c r="P185" s="33"/>
      <c r="Q185" s="33"/>
      <c r="R185" s="39" t="s">
        <v>11</v>
      </c>
      <c r="S185" s="39" t="s">
        <v>122</v>
      </c>
      <c r="T185" s="10">
        <v>17</v>
      </c>
      <c r="U185" s="10">
        <f>COUNTIF(A:F,S185)</f>
        <v>17</v>
      </c>
      <c r="V185" s="48"/>
      <c r="W185" s="72"/>
      <c r="X185" s="74"/>
      <c r="Y185" s="74"/>
      <c r="Z185" s="74"/>
      <c r="AA185" s="74"/>
      <c r="AB185" s="74"/>
    </row>
    <row r="186" ht="22.5" customHeight="1" spans="1:28">
      <c r="A186" s="35" t="s">
        <v>18</v>
      </c>
      <c r="B186" s="38" t="s">
        <v>10</v>
      </c>
      <c r="C186" s="38" t="s">
        <v>17</v>
      </c>
      <c r="D186" s="38" t="s">
        <v>26</v>
      </c>
      <c r="E186" s="38" t="s">
        <v>11</v>
      </c>
      <c r="F186" s="38" t="s">
        <v>10</v>
      </c>
      <c r="G186" s="31"/>
      <c r="H186" s="55" t="s">
        <v>19</v>
      </c>
      <c r="I186" s="33">
        <f>COUNTIF(B184:F199,H186)</f>
        <v>1</v>
      </c>
      <c r="J186" s="33">
        <v>1</v>
      </c>
      <c r="K186" s="33">
        <f t="shared" si="35"/>
        <v>0</v>
      </c>
      <c r="L186" s="38" t="s">
        <v>20</v>
      </c>
      <c r="M186" s="10">
        <f>COUNTIF(B184:F199,L186)</f>
        <v>1</v>
      </c>
      <c r="N186" s="10">
        <v>1</v>
      </c>
      <c r="O186" s="33">
        <f t="shared" si="36"/>
        <v>0</v>
      </c>
      <c r="P186" s="33"/>
      <c r="Q186" s="33"/>
      <c r="R186" s="10"/>
      <c r="S186" s="10"/>
      <c r="T186" s="10"/>
      <c r="U186" s="10"/>
      <c r="V186" s="31"/>
      <c r="W186" s="70" t="s">
        <v>18</v>
      </c>
      <c r="X186" s="74">
        <v>59</v>
      </c>
      <c r="Y186" s="74">
        <v>50</v>
      </c>
      <c r="Z186" s="74">
        <v>50</v>
      </c>
      <c r="AA186" s="74"/>
      <c r="AB186" s="74"/>
    </row>
    <row r="187" ht="15.6" customHeight="1" spans="1:28">
      <c r="A187" s="35"/>
      <c r="B187" s="39" t="s">
        <v>121</v>
      </c>
      <c r="C187" s="39" t="s">
        <v>121</v>
      </c>
      <c r="D187" s="39" t="s">
        <v>122</v>
      </c>
      <c r="E187" s="39" t="s">
        <v>122</v>
      </c>
      <c r="F187" s="39" t="s">
        <v>121</v>
      </c>
      <c r="G187" s="48"/>
      <c r="H187" s="38" t="s">
        <v>11</v>
      </c>
      <c r="I187" s="33">
        <f>COUNTIF(B184:F199,H187)</f>
        <v>4</v>
      </c>
      <c r="J187" s="33">
        <v>4</v>
      </c>
      <c r="K187" s="33">
        <f t="shared" si="35"/>
        <v>0</v>
      </c>
      <c r="L187" s="38" t="s">
        <v>22</v>
      </c>
      <c r="M187" s="10">
        <f>COUNTIF(B184:F199,L187)</f>
        <v>1</v>
      </c>
      <c r="N187" s="10">
        <v>1</v>
      </c>
      <c r="O187" s="33">
        <f t="shared" si="36"/>
        <v>0</v>
      </c>
      <c r="P187" s="33"/>
      <c r="Q187" s="48"/>
      <c r="R187" s="67"/>
      <c r="S187" s="67"/>
      <c r="T187" s="67"/>
      <c r="U187" s="67"/>
      <c r="V187" s="48"/>
      <c r="W187" s="72"/>
      <c r="X187" s="74"/>
      <c r="Y187" s="74"/>
      <c r="Z187" s="74"/>
      <c r="AA187" s="74"/>
      <c r="AB187" s="74"/>
    </row>
    <row r="188" ht="22.5" customHeight="1" spans="1:28">
      <c r="A188" s="35" t="s">
        <v>24</v>
      </c>
      <c r="B188" s="44" t="s">
        <v>29</v>
      </c>
      <c r="C188" s="38" t="s">
        <v>36</v>
      </c>
      <c r="D188" s="38" t="s">
        <v>10</v>
      </c>
      <c r="E188" s="38" t="s">
        <v>36</v>
      </c>
      <c r="F188" s="38" t="s">
        <v>11</v>
      </c>
      <c r="G188" s="31"/>
      <c r="H188" s="38" t="s">
        <v>26</v>
      </c>
      <c r="I188" s="33">
        <f>COUNTIF(B184:F199,H188)</f>
        <v>2</v>
      </c>
      <c r="J188" s="33">
        <v>2</v>
      </c>
      <c r="K188" s="33"/>
      <c r="L188" s="38" t="s">
        <v>9</v>
      </c>
      <c r="M188" s="10">
        <f>COUNTIF(B184:F199,L188)</f>
        <v>1</v>
      </c>
      <c r="N188" s="10">
        <v>1</v>
      </c>
      <c r="O188" s="33">
        <f t="shared" si="36"/>
        <v>0</v>
      </c>
      <c r="P188" s="33"/>
      <c r="Q188" s="48"/>
      <c r="R188" s="67"/>
      <c r="S188" s="67"/>
      <c r="T188" s="67"/>
      <c r="U188" s="67"/>
      <c r="V188" s="31"/>
      <c r="W188" s="70" t="s">
        <v>24</v>
      </c>
      <c r="X188" s="73"/>
      <c r="Y188" s="74"/>
      <c r="Z188" s="74"/>
      <c r="AA188" s="74">
        <v>59</v>
      </c>
      <c r="AB188" s="74"/>
    </row>
    <row r="189" ht="15.6" customHeight="1" spans="1:28">
      <c r="A189" s="35"/>
      <c r="B189" s="47" t="s">
        <v>32</v>
      </c>
      <c r="C189" s="39" t="s">
        <v>122</v>
      </c>
      <c r="D189" s="39" t="s">
        <v>121</v>
      </c>
      <c r="E189" s="39" t="s">
        <v>122</v>
      </c>
      <c r="F189" s="39" t="s">
        <v>122</v>
      </c>
      <c r="G189" s="48"/>
      <c r="H189" s="38"/>
      <c r="I189" s="33"/>
      <c r="J189" s="33"/>
      <c r="K189" s="33"/>
      <c r="L189" s="53"/>
      <c r="M189" s="10"/>
      <c r="N189" s="10"/>
      <c r="O189" s="33"/>
      <c r="P189" s="33"/>
      <c r="Q189" s="48"/>
      <c r="R189" s="67"/>
      <c r="S189" s="67"/>
      <c r="T189" s="67"/>
      <c r="U189" s="67"/>
      <c r="V189" s="48"/>
      <c r="W189" s="72"/>
      <c r="X189" s="74"/>
      <c r="Y189" s="74"/>
      <c r="Z189" s="74"/>
      <c r="AA189" s="74"/>
      <c r="AB189" s="74"/>
    </row>
    <row r="190" ht="22.5" customHeight="1" spans="1:28">
      <c r="A190" s="35" t="s">
        <v>27</v>
      </c>
      <c r="B190" s="38" t="s">
        <v>41</v>
      </c>
      <c r="C190" s="38" t="s">
        <v>12</v>
      </c>
      <c r="D190" s="42" t="s">
        <v>19</v>
      </c>
      <c r="E190" s="113" t="s">
        <v>21</v>
      </c>
      <c r="F190" s="38" t="s">
        <v>36</v>
      </c>
      <c r="G190" s="31"/>
      <c r="H190" s="38"/>
      <c r="I190" s="33"/>
      <c r="J190" s="33"/>
      <c r="K190" s="33"/>
      <c r="L190" s="38"/>
      <c r="M190" s="10"/>
      <c r="N190" s="10"/>
      <c r="O190" s="33"/>
      <c r="P190" s="33"/>
      <c r="Q190" s="48"/>
      <c r="R190" s="48"/>
      <c r="S190" s="48"/>
      <c r="T190" s="48"/>
      <c r="U190" s="48"/>
      <c r="V190" s="31"/>
      <c r="W190" s="70" t="s">
        <v>27</v>
      </c>
      <c r="X190" s="74" t="s">
        <v>116</v>
      </c>
      <c r="Y190" s="74"/>
      <c r="Z190" s="74" t="s">
        <v>116</v>
      </c>
      <c r="AA190" s="74" t="s">
        <v>117</v>
      </c>
      <c r="AB190" s="74"/>
    </row>
    <row r="191" ht="15.6" customHeight="1" spans="1:28">
      <c r="A191" s="35"/>
      <c r="B191" s="39" t="s">
        <v>121</v>
      </c>
      <c r="C191" s="39" t="s">
        <v>122</v>
      </c>
      <c r="D191" s="39" t="s">
        <v>121</v>
      </c>
      <c r="E191" s="51" t="s">
        <v>118</v>
      </c>
      <c r="F191" s="39" t="s">
        <v>122</v>
      </c>
      <c r="G191" s="48"/>
      <c r="H191" s="49" t="s">
        <v>33</v>
      </c>
      <c r="I191" s="33">
        <f>COUNTIF(B184:F199,H191)</f>
        <v>0</v>
      </c>
      <c r="J191" s="33">
        <v>5</v>
      </c>
      <c r="K191" s="33">
        <f t="shared" ref="K191:K194" si="37">J191-I191</f>
        <v>5</v>
      </c>
      <c r="L191" s="55" t="s">
        <v>34</v>
      </c>
      <c r="M191" s="10">
        <f>COUNTIF(B184:F199,L191)</f>
        <v>1</v>
      </c>
      <c r="N191" s="10">
        <v>1</v>
      </c>
      <c r="O191" s="33">
        <f t="shared" ref="O191:O194" si="38">N191-M191</f>
        <v>0</v>
      </c>
      <c r="P191" s="33"/>
      <c r="Q191" s="48"/>
      <c r="R191" s="48"/>
      <c r="S191" s="48"/>
      <c r="T191" s="48"/>
      <c r="U191" s="48"/>
      <c r="V191" s="48"/>
      <c r="W191" s="72"/>
      <c r="X191" s="74"/>
      <c r="Y191" s="74"/>
      <c r="Z191" s="74"/>
      <c r="AA191" s="74"/>
      <c r="AB191" s="74"/>
    </row>
    <row r="192" ht="23.25" customHeight="1" spans="1:28">
      <c r="A192" s="35" t="s">
        <v>35</v>
      </c>
      <c r="B192" s="38" t="s">
        <v>26</v>
      </c>
      <c r="C192" s="110" t="s">
        <v>9</v>
      </c>
      <c r="D192" s="42" t="s">
        <v>25</v>
      </c>
      <c r="E192" s="38" t="s">
        <v>10</v>
      </c>
      <c r="F192" s="43" t="s">
        <v>28</v>
      </c>
      <c r="G192" s="38"/>
      <c r="H192" s="38" t="s">
        <v>28</v>
      </c>
      <c r="I192" s="33">
        <f>COUNTIF(B184:F199,H192)</f>
        <v>2</v>
      </c>
      <c r="J192" s="33">
        <v>2</v>
      </c>
      <c r="K192" s="33">
        <f t="shared" si="37"/>
        <v>0</v>
      </c>
      <c r="L192" s="55" t="s">
        <v>29</v>
      </c>
      <c r="M192" s="10">
        <f>COUNTIF(B184:F199,L192)</f>
        <v>1</v>
      </c>
      <c r="N192" s="10">
        <v>1</v>
      </c>
      <c r="O192" s="33">
        <f t="shared" si="38"/>
        <v>0</v>
      </c>
      <c r="P192" s="33"/>
      <c r="Q192" s="48"/>
      <c r="R192" s="48"/>
      <c r="S192" s="48"/>
      <c r="T192" s="48"/>
      <c r="U192" s="48"/>
      <c r="V192" s="31"/>
      <c r="W192" s="70" t="s">
        <v>35</v>
      </c>
      <c r="X192" s="73"/>
      <c r="Y192" s="74"/>
      <c r="Z192" s="74" t="s">
        <v>117</v>
      </c>
      <c r="AA192" s="74">
        <v>50</v>
      </c>
      <c r="AB192" s="74">
        <v>59</v>
      </c>
    </row>
    <row r="193" ht="15.6" customHeight="1" spans="1:28">
      <c r="A193" s="35"/>
      <c r="B193" s="39" t="s">
        <v>122</v>
      </c>
      <c r="C193" s="111" t="s">
        <v>121</v>
      </c>
      <c r="D193" s="39" t="s">
        <v>122</v>
      </c>
      <c r="E193" s="39" t="s">
        <v>121</v>
      </c>
      <c r="F193" s="47" t="s">
        <v>123</v>
      </c>
      <c r="G193" s="116"/>
      <c r="H193" s="38" t="s">
        <v>36</v>
      </c>
      <c r="I193" s="33">
        <f>COUNTIF(B184:F199,H193)</f>
        <v>3</v>
      </c>
      <c r="J193" s="33">
        <v>3</v>
      </c>
      <c r="K193" s="33">
        <f t="shared" si="37"/>
        <v>0</v>
      </c>
      <c r="L193" s="55" t="s">
        <v>25</v>
      </c>
      <c r="M193" s="10">
        <f>COUNTIF(B184:F199,L193)</f>
        <v>1</v>
      </c>
      <c r="N193" s="10">
        <v>1</v>
      </c>
      <c r="O193" s="33">
        <f t="shared" si="38"/>
        <v>0</v>
      </c>
      <c r="P193" s="33"/>
      <c r="Q193" s="48"/>
      <c r="R193" s="48"/>
      <c r="S193" s="48"/>
      <c r="T193" s="48"/>
      <c r="U193" s="48"/>
      <c r="V193" s="48"/>
      <c r="W193" s="72"/>
      <c r="X193" s="74"/>
      <c r="Y193" s="74"/>
      <c r="Z193" s="74"/>
      <c r="AA193" s="74"/>
      <c r="AB193" s="74"/>
    </row>
    <row r="194" ht="22.5" customHeight="1" spans="1:28">
      <c r="A194" s="35" t="s">
        <v>40</v>
      </c>
      <c r="B194" s="43" t="s">
        <v>28</v>
      </c>
      <c r="C194" s="113" t="s">
        <v>21</v>
      </c>
      <c r="D194" s="43" t="s">
        <v>20</v>
      </c>
      <c r="E194" s="42" t="s">
        <v>34</v>
      </c>
      <c r="F194" s="103" t="s">
        <v>22</v>
      </c>
      <c r="G194" s="31"/>
      <c r="H194" s="38" t="s">
        <v>21</v>
      </c>
      <c r="I194" s="33">
        <f>COUNTIF(B184:F199,H194)</f>
        <v>2</v>
      </c>
      <c r="J194" s="10">
        <v>2</v>
      </c>
      <c r="K194" s="33">
        <f t="shared" si="37"/>
        <v>0</v>
      </c>
      <c r="L194" s="38" t="s">
        <v>41</v>
      </c>
      <c r="M194" s="10">
        <f>COUNTIF(B184:F199,L194)</f>
        <v>1</v>
      </c>
      <c r="N194" s="10">
        <v>1</v>
      </c>
      <c r="O194" s="33">
        <f t="shared" si="38"/>
        <v>0</v>
      </c>
      <c r="P194" s="33"/>
      <c r="Q194" s="76"/>
      <c r="R194" s="77"/>
      <c r="S194" s="10"/>
      <c r="T194" s="78"/>
      <c r="U194" s="78"/>
      <c r="V194" s="31"/>
      <c r="W194" s="70" t="s">
        <v>40</v>
      </c>
      <c r="X194" s="78"/>
      <c r="Y194" s="78"/>
      <c r="Z194" s="73"/>
      <c r="AA194" s="73"/>
      <c r="AB194" s="78"/>
    </row>
    <row r="195" ht="15.6" customHeight="1" spans="1:28">
      <c r="A195" s="35"/>
      <c r="B195" s="109" t="s">
        <v>108</v>
      </c>
      <c r="C195" s="51" t="s">
        <v>118</v>
      </c>
      <c r="D195" s="108" t="s">
        <v>77</v>
      </c>
      <c r="E195" s="39" t="s">
        <v>121</v>
      </c>
      <c r="F195" s="104" t="s">
        <v>121</v>
      </c>
      <c r="G195" s="48"/>
      <c r="H195" s="53"/>
      <c r="I195" s="10"/>
      <c r="J195" s="10"/>
      <c r="K195" s="10"/>
      <c r="L195" s="38"/>
      <c r="M195" s="10"/>
      <c r="N195" s="10"/>
      <c r="O195" s="33"/>
      <c r="P195" s="33"/>
      <c r="Q195" s="48"/>
      <c r="R195" s="80"/>
      <c r="S195" s="48"/>
      <c r="T195" s="80"/>
      <c r="U195" s="80"/>
      <c r="V195" s="48"/>
      <c r="W195" s="72"/>
      <c r="X195" s="74"/>
      <c r="Y195" s="74"/>
      <c r="Z195" s="74"/>
      <c r="AA195" s="74"/>
      <c r="AB195" s="74"/>
    </row>
    <row r="196" ht="22.5" customHeight="1" spans="1:28">
      <c r="A196" s="35" t="s">
        <v>42</v>
      </c>
      <c r="B196" s="103" t="s">
        <v>16</v>
      </c>
      <c r="C196" s="38" t="s">
        <v>16</v>
      </c>
      <c r="D196" s="103" t="s">
        <v>16</v>
      </c>
      <c r="E196" s="38" t="s">
        <v>16</v>
      </c>
      <c r="F196" s="103" t="s">
        <v>16</v>
      </c>
      <c r="G196" s="54"/>
      <c r="H196" s="55"/>
      <c r="I196" s="42"/>
      <c r="J196" s="10"/>
      <c r="K196" s="42"/>
      <c r="L196" s="38"/>
      <c r="M196" s="10"/>
      <c r="N196" s="10"/>
      <c r="O196" s="10"/>
      <c r="P196" s="10"/>
      <c r="Q196" s="60"/>
      <c r="R196" s="60"/>
      <c r="S196" s="60"/>
      <c r="T196" s="60"/>
      <c r="U196" s="60"/>
      <c r="V196" s="54"/>
      <c r="W196" s="70" t="s">
        <v>42</v>
      </c>
      <c r="X196" s="74">
        <v>50</v>
      </c>
      <c r="Y196" s="74">
        <v>59</v>
      </c>
      <c r="Z196" s="78"/>
      <c r="AA196" s="78"/>
      <c r="AB196" s="78"/>
    </row>
    <row r="197" ht="15.6" customHeight="1" spans="1:28">
      <c r="A197" s="35"/>
      <c r="B197" s="104" t="s">
        <v>122</v>
      </c>
      <c r="C197" s="39" t="s">
        <v>122</v>
      </c>
      <c r="D197" s="104" t="s">
        <v>122</v>
      </c>
      <c r="E197" s="39" t="s">
        <v>122</v>
      </c>
      <c r="F197" s="104" t="s">
        <v>122</v>
      </c>
      <c r="G197" s="48"/>
      <c r="H197" s="38"/>
      <c r="I197" s="10"/>
      <c r="J197" s="10"/>
      <c r="K197" s="10"/>
      <c r="L197" s="63"/>
      <c r="M197" s="10"/>
      <c r="N197" s="10"/>
      <c r="O197" s="10"/>
      <c r="P197" s="10"/>
      <c r="Q197" s="60"/>
      <c r="R197" s="48"/>
      <c r="S197" s="48"/>
      <c r="T197" s="48"/>
      <c r="U197" s="48"/>
      <c r="V197" s="48"/>
      <c r="W197" s="72"/>
      <c r="X197" s="74"/>
      <c r="Y197" s="74"/>
      <c r="Z197" s="74"/>
      <c r="AA197" s="74"/>
      <c r="AB197" s="74"/>
    </row>
    <row r="198" ht="22.5" customHeight="1" spans="1:28">
      <c r="A198" s="35" t="s">
        <v>43</v>
      </c>
      <c r="B198" s="38" t="s">
        <v>124</v>
      </c>
      <c r="C198" s="38" t="s">
        <v>79</v>
      </c>
      <c r="D198" s="103" t="s">
        <v>48</v>
      </c>
      <c r="E198" s="38" t="s">
        <v>45</v>
      </c>
      <c r="F198" s="38" t="s">
        <v>124</v>
      </c>
      <c r="G198" s="54"/>
      <c r="H198" s="55" t="s">
        <v>34</v>
      </c>
      <c r="I198" s="42"/>
      <c r="J198" s="10"/>
      <c r="K198" s="42"/>
      <c r="L198" s="63" t="s">
        <v>49</v>
      </c>
      <c r="M198" s="10">
        <f>SUM(I184:I197,M184:M197)</f>
        <v>35</v>
      </c>
      <c r="N198" s="10">
        <f>SUM(J184:J197,N184:N197)</f>
        <v>40</v>
      </c>
      <c r="O198" s="33">
        <f>N198-M198</f>
        <v>5</v>
      </c>
      <c r="P198" s="33"/>
      <c r="Q198" s="48"/>
      <c r="R198" s="60"/>
      <c r="S198" s="60"/>
      <c r="T198" s="60"/>
      <c r="U198" s="60"/>
      <c r="V198" s="54"/>
      <c r="W198" s="70" t="s">
        <v>43</v>
      </c>
      <c r="X198" s="78"/>
      <c r="Y198" s="74">
        <v>50</v>
      </c>
      <c r="Z198" s="74">
        <v>59</v>
      </c>
      <c r="AA198" s="78"/>
      <c r="AB198" s="78"/>
    </row>
    <row r="199" spans="1:28">
      <c r="A199" s="35"/>
      <c r="B199" s="39" t="s">
        <v>121</v>
      </c>
      <c r="C199" s="39" t="s">
        <v>121</v>
      </c>
      <c r="D199" s="104" t="s">
        <v>121</v>
      </c>
      <c r="E199" s="39" t="s">
        <v>122</v>
      </c>
      <c r="F199" s="39" t="s">
        <v>121</v>
      </c>
      <c r="G199" s="48"/>
      <c r="R199" s="48"/>
      <c r="S199" s="48"/>
      <c r="T199" s="48"/>
      <c r="U199" s="48"/>
      <c r="V199" s="48"/>
      <c r="W199" s="72"/>
      <c r="X199" s="74"/>
      <c r="Y199" s="74"/>
      <c r="Z199" s="74"/>
      <c r="AA199" s="74"/>
      <c r="AB199" s="74"/>
    </row>
  </sheetData>
  <mergeCells count="300">
    <mergeCell ref="A1:F1"/>
    <mergeCell ref="Z1:AA1"/>
    <mergeCell ref="A21:F21"/>
    <mergeCell ref="Z21:AA21"/>
    <mergeCell ref="A41:F41"/>
    <mergeCell ref="Z41:AA41"/>
    <mergeCell ref="A61:F61"/>
    <mergeCell ref="Z61:AA61"/>
    <mergeCell ref="A81:F81"/>
    <mergeCell ref="Z81:AA81"/>
    <mergeCell ref="A101:F101"/>
    <mergeCell ref="Z101:AA101"/>
    <mergeCell ref="A121:F121"/>
    <mergeCell ref="Z121:AA121"/>
    <mergeCell ref="A141:F141"/>
    <mergeCell ref="Z141:AA141"/>
    <mergeCell ref="A161:F161"/>
    <mergeCell ref="Z161:AA161"/>
    <mergeCell ref="A181:F181"/>
    <mergeCell ref="Z181:AA181"/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2:A43"/>
    <mergeCell ref="A44:A45"/>
    <mergeCell ref="A46:A47"/>
    <mergeCell ref="A48:A49"/>
    <mergeCell ref="A50:A51"/>
    <mergeCell ref="A52:A53"/>
    <mergeCell ref="A54:A55"/>
    <mergeCell ref="A56:A57"/>
    <mergeCell ref="A58:A59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  <mergeCell ref="A82:A83"/>
    <mergeCell ref="A84:A85"/>
    <mergeCell ref="A86:A87"/>
    <mergeCell ref="A88:A89"/>
    <mergeCell ref="A90:A91"/>
    <mergeCell ref="A92:A93"/>
    <mergeCell ref="A94:A95"/>
    <mergeCell ref="A96:A97"/>
    <mergeCell ref="A98:A99"/>
    <mergeCell ref="A102:A103"/>
    <mergeCell ref="A104:A105"/>
    <mergeCell ref="A106:A107"/>
    <mergeCell ref="A108:A109"/>
    <mergeCell ref="A110:A111"/>
    <mergeCell ref="A112:A113"/>
    <mergeCell ref="A114:A115"/>
    <mergeCell ref="A116:A117"/>
    <mergeCell ref="A118:A119"/>
    <mergeCell ref="A122:A123"/>
    <mergeCell ref="A124:A125"/>
    <mergeCell ref="A126:A127"/>
    <mergeCell ref="A128:A129"/>
    <mergeCell ref="A130:A131"/>
    <mergeCell ref="A132:A133"/>
    <mergeCell ref="A134:A135"/>
    <mergeCell ref="A136:A137"/>
    <mergeCell ref="A138:A139"/>
    <mergeCell ref="A142:A143"/>
    <mergeCell ref="A144:A145"/>
    <mergeCell ref="A146:A147"/>
    <mergeCell ref="A148:A149"/>
    <mergeCell ref="A150:A151"/>
    <mergeCell ref="A152:A153"/>
    <mergeCell ref="A154:A155"/>
    <mergeCell ref="A156:A157"/>
    <mergeCell ref="A158:A159"/>
    <mergeCell ref="A162:A163"/>
    <mergeCell ref="A164:A165"/>
    <mergeCell ref="A166:A167"/>
    <mergeCell ref="A168:A169"/>
    <mergeCell ref="A170:A171"/>
    <mergeCell ref="A172:A173"/>
    <mergeCell ref="A174:A175"/>
    <mergeCell ref="A176:A177"/>
    <mergeCell ref="A178:A179"/>
    <mergeCell ref="A182:A183"/>
    <mergeCell ref="A184:A185"/>
    <mergeCell ref="A186:A187"/>
    <mergeCell ref="A188:A189"/>
    <mergeCell ref="A190:A191"/>
    <mergeCell ref="A192:A193"/>
    <mergeCell ref="A194:A195"/>
    <mergeCell ref="A196:A197"/>
    <mergeCell ref="A198:A199"/>
    <mergeCell ref="B2:B3"/>
    <mergeCell ref="B22:B23"/>
    <mergeCell ref="B42:B43"/>
    <mergeCell ref="B62:B63"/>
    <mergeCell ref="B82:B83"/>
    <mergeCell ref="B102:B103"/>
    <mergeCell ref="B122:B123"/>
    <mergeCell ref="B142:B143"/>
    <mergeCell ref="B162:B163"/>
    <mergeCell ref="B182:B183"/>
    <mergeCell ref="C2:C3"/>
    <mergeCell ref="C22:C23"/>
    <mergeCell ref="C42:C43"/>
    <mergeCell ref="C62:C63"/>
    <mergeCell ref="C82:C83"/>
    <mergeCell ref="C102:C103"/>
    <mergeCell ref="C122:C123"/>
    <mergeCell ref="C142:C143"/>
    <mergeCell ref="C162:C163"/>
    <mergeCell ref="C182:C183"/>
    <mergeCell ref="D2:D3"/>
    <mergeCell ref="D22:D23"/>
    <mergeCell ref="D42:D43"/>
    <mergeCell ref="D62:D63"/>
    <mergeCell ref="D82:D83"/>
    <mergeCell ref="D102:D103"/>
    <mergeCell ref="D122:D123"/>
    <mergeCell ref="D142:D143"/>
    <mergeCell ref="D162:D163"/>
    <mergeCell ref="D182:D183"/>
    <mergeCell ref="E2:E3"/>
    <mergeCell ref="E22:E23"/>
    <mergeCell ref="E42:E43"/>
    <mergeCell ref="E62:E63"/>
    <mergeCell ref="E82:E83"/>
    <mergeCell ref="E102:E103"/>
    <mergeCell ref="E122:E123"/>
    <mergeCell ref="E142:E143"/>
    <mergeCell ref="E162:E163"/>
    <mergeCell ref="E182:E183"/>
    <mergeCell ref="F2:F3"/>
    <mergeCell ref="F22:F23"/>
    <mergeCell ref="F42:F43"/>
    <mergeCell ref="F62:F63"/>
    <mergeCell ref="F82:F83"/>
    <mergeCell ref="F102:F103"/>
    <mergeCell ref="F122:F123"/>
    <mergeCell ref="F142:F143"/>
    <mergeCell ref="F162:F163"/>
    <mergeCell ref="F182:F183"/>
    <mergeCell ref="W2:W3"/>
    <mergeCell ref="W4:W5"/>
    <mergeCell ref="W6:W7"/>
    <mergeCell ref="W8:W9"/>
    <mergeCell ref="W10:W11"/>
    <mergeCell ref="W12:W13"/>
    <mergeCell ref="W14:W15"/>
    <mergeCell ref="W16:W17"/>
    <mergeCell ref="W18:W19"/>
    <mergeCell ref="W22:W23"/>
    <mergeCell ref="W24:W25"/>
    <mergeCell ref="W26:W27"/>
    <mergeCell ref="W28:W29"/>
    <mergeCell ref="W30:W31"/>
    <mergeCell ref="W32:W33"/>
    <mergeCell ref="W34:W35"/>
    <mergeCell ref="W36:W37"/>
    <mergeCell ref="W38:W39"/>
    <mergeCell ref="W42:W43"/>
    <mergeCell ref="W44:W45"/>
    <mergeCell ref="W46:W47"/>
    <mergeCell ref="W48:W49"/>
    <mergeCell ref="W50:W51"/>
    <mergeCell ref="W52:W53"/>
    <mergeCell ref="W54:W55"/>
    <mergeCell ref="W56:W57"/>
    <mergeCell ref="W58:W59"/>
    <mergeCell ref="W62:W63"/>
    <mergeCell ref="W64:W65"/>
    <mergeCell ref="W66:W67"/>
    <mergeCell ref="W68:W69"/>
    <mergeCell ref="W70:W71"/>
    <mergeCell ref="W72:W73"/>
    <mergeCell ref="W74:W75"/>
    <mergeCell ref="W76:W77"/>
    <mergeCell ref="W78:W79"/>
    <mergeCell ref="W82:W83"/>
    <mergeCell ref="W84:W85"/>
    <mergeCell ref="W86:W87"/>
    <mergeCell ref="W88:W89"/>
    <mergeCell ref="W90:W91"/>
    <mergeCell ref="W92:W93"/>
    <mergeCell ref="W94:W95"/>
    <mergeCell ref="W96:W97"/>
    <mergeCell ref="W98:W99"/>
    <mergeCell ref="W102:W103"/>
    <mergeCell ref="W104:W105"/>
    <mergeCell ref="W106:W107"/>
    <mergeCell ref="W108:W109"/>
    <mergeCell ref="W110:W111"/>
    <mergeCell ref="W112:W113"/>
    <mergeCell ref="W114:W115"/>
    <mergeCell ref="W116:W117"/>
    <mergeCell ref="W118:W119"/>
    <mergeCell ref="W122:W123"/>
    <mergeCell ref="W124:W125"/>
    <mergeCell ref="W126:W127"/>
    <mergeCell ref="W128:W129"/>
    <mergeCell ref="W130:W131"/>
    <mergeCell ref="W132:W133"/>
    <mergeCell ref="W134:W135"/>
    <mergeCell ref="W136:W137"/>
    <mergeCell ref="W138:W139"/>
    <mergeCell ref="W142:W143"/>
    <mergeCell ref="W144:W145"/>
    <mergeCell ref="W146:W147"/>
    <mergeCell ref="W148:W149"/>
    <mergeCell ref="W150:W151"/>
    <mergeCell ref="W152:W153"/>
    <mergeCell ref="W154:W155"/>
    <mergeCell ref="W156:W157"/>
    <mergeCell ref="W158:W159"/>
    <mergeCell ref="W162:W163"/>
    <mergeCell ref="W164:W165"/>
    <mergeCell ref="W166:W167"/>
    <mergeCell ref="W168:W169"/>
    <mergeCell ref="W170:W171"/>
    <mergeCell ref="W172:W173"/>
    <mergeCell ref="W174:W175"/>
    <mergeCell ref="W176:W177"/>
    <mergeCell ref="W178:W179"/>
    <mergeCell ref="W182:W183"/>
    <mergeCell ref="W184:W185"/>
    <mergeCell ref="W186:W187"/>
    <mergeCell ref="W188:W189"/>
    <mergeCell ref="W190:W191"/>
    <mergeCell ref="W192:W193"/>
    <mergeCell ref="W194:W195"/>
    <mergeCell ref="W196:W197"/>
    <mergeCell ref="W198:W199"/>
    <mergeCell ref="X2:X3"/>
    <mergeCell ref="X22:X23"/>
    <mergeCell ref="X42:X43"/>
    <mergeCell ref="X62:X63"/>
    <mergeCell ref="X82:X83"/>
    <mergeCell ref="X102:X103"/>
    <mergeCell ref="X122:X123"/>
    <mergeCell ref="X142:X143"/>
    <mergeCell ref="X162:X163"/>
    <mergeCell ref="X182:X183"/>
    <mergeCell ref="Y2:Y3"/>
    <mergeCell ref="Y22:Y23"/>
    <mergeCell ref="Y42:Y43"/>
    <mergeCell ref="Y62:Y63"/>
    <mergeCell ref="Y82:Y83"/>
    <mergeCell ref="Y102:Y103"/>
    <mergeCell ref="Y122:Y123"/>
    <mergeCell ref="Y142:Y143"/>
    <mergeCell ref="Y162:Y163"/>
    <mergeCell ref="Y182:Y183"/>
    <mergeCell ref="Z2:Z3"/>
    <mergeCell ref="Z22:Z23"/>
    <mergeCell ref="Z42:Z43"/>
    <mergeCell ref="Z62:Z63"/>
    <mergeCell ref="Z82:Z83"/>
    <mergeCell ref="Z102:Z103"/>
    <mergeCell ref="Z122:Z123"/>
    <mergeCell ref="Z142:Z143"/>
    <mergeCell ref="Z162:Z163"/>
    <mergeCell ref="Z182:Z183"/>
    <mergeCell ref="AA2:AA3"/>
    <mergeCell ref="AA22:AA23"/>
    <mergeCell ref="AA42:AA43"/>
    <mergeCell ref="AA62:AA63"/>
    <mergeCell ref="AA82:AA83"/>
    <mergeCell ref="AA102:AA103"/>
    <mergeCell ref="AA122:AA123"/>
    <mergeCell ref="AA142:AA143"/>
    <mergeCell ref="AA162:AA163"/>
    <mergeCell ref="AA182:AA183"/>
    <mergeCell ref="AB2:AB3"/>
    <mergeCell ref="AB22:AB23"/>
    <mergeCell ref="AB42:AB43"/>
    <mergeCell ref="AB62:AB63"/>
    <mergeCell ref="AB82:AB83"/>
    <mergeCell ref="AB102:AB103"/>
    <mergeCell ref="AB122:AB123"/>
    <mergeCell ref="AB142:AB143"/>
    <mergeCell ref="AB162:AB163"/>
    <mergeCell ref="AB182:AB183"/>
  </mergeCells>
  <pageMargins left="0.92" right="0.94" top="0.42" bottom="0.22" header="0.43" footer="0.28"/>
  <pageSetup paperSize="9" orientation="portrait"/>
  <headerFooter alignWithMargins="0"/>
  <rowBreaks count="4" manualBreakCount="4">
    <brk id="40" max="5" man="1"/>
    <brk id="80" max="5" man="1"/>
    <brk id="120" max="5" man="1"/>
    <brk id="160" max="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C19"/>
  <sheetViews>
    <sheetView tabSelected="1" zoomScale="90" zoomScaleNormal="90" topLeftCell="A3" workbookViewId="0">
      <selection activeCell="C4" sqref="C4:AZ19"/>
    </sheetView>
  </sheetViews>
  <sheetFormatPr defaultColWidth="2.9" defaultRowHeight="14.25"/>
  <cols>
    <col min="1" max="1" width="2.9" style="4" customWidth="1"/>
    <col min="2" max="53" width="2.9" style="5" customWidth="1"/>
    <col min="54" max="16384" width="2.9" style="6" customWidth="1"/>
  </cols>
  <sheetData>
    <row r="1" ht="25.5" spans="1:52">
      <c r="A1" s="7" t="s">
        <v>125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17"/>
    </row>
    <row r="2" ht="23.25" customHeight="1" spans="1:52">
      <c r="A2" s="9"/>
      <c r="B2" s="9"/>
      <c r="C2" s="10" t="s">
        <v>3</v>
      </c>
      <c r="D2" s="10"/>
      <c r="E2" s="10"/>
      <c r="F2" s="10"/>
      <c r="G2" s="10"/>
      <c r="H2" s="10"/>
      <c r="I2" s="10"/>
      <c r="J2" s="10"/>
      <c r="K2" s="10"/>
      <c r="L2" s="10"/>
      <c r="M2" s="10" t="s">
        <v>4</v>
      </c>
      <c r="N2" s="10"/>
      <c r="O2" s="10"/>
      <c r="P2" s="10"/>
      <c r="Q2" s="10"/>
      <c r="R2" s="10"/>
      <c r="S2" s="10"/>
      <c r="T2" s="10"/>
      <c r="U2" s="10"/>
      <c r="V2" s="10"/>
      <c r="W2" s="10" t="s">
        <v>5</v>
      </c>
      <c r="X2" s="10"/>
      <c r="Y2" s="10"/>
      <c r="Z2" s="10"/>
      <c r="AA2" s="10"/>
      <c r="AB2" s="10"/>
      <c r="AC2" s="10"/>
      <c r="AD2" s="10"/>
      <c r="AE2" s="10"/>
      <c r="AF2" s="10"/>
      <c r="AG2" s="10" t="s">
        <v>6</v>
      </c>
      <c r="AH2" s="10"/>
      <c r="AI2" s="10"/>
      <c r="AJ2" s="10"/>
      <c r="AK2" s="10"/>
      <c r="AL2" s="10"/>
      <c r="AM2" s="10"/>
      <c r="AN2" s="10"/>
      <c r="AO2" s="10"/>
      <c r="AP2" s="10"/>
      <c r="AQ2" s="15" t="s">
        <v>7</v>
      </c>
      <c r="AR2" s="16"/>
      <c r="AS2" s="16"/>
      <c r="AT2" s="16"/>
      <c r="AU2" s="16"/>
      <c r="AV2" s="16"/>
      <c r="AW2" s="16"/>
      <c r="AX2" s="16"/>
      <c r="AY2" s="16"/>
      <c r="AZ2" s="18"/>
    </row>
    <row r="3" s="1" customFormat="1" ht="21.75" customHeight="1" spans="1:52">
      <c r="A3" s="9"/>
      <c r="B3" s="9"/>
      <c r="C3" s="11">
        <v>1</v>
      </c>
      <c r="D3" s="11">
        <v>2</v>
      </c>
      <c r="E3" s="11">
        <v>3</v>
      </c>
      <c r="F3" s="11">
        <v>4</v>
      </c>
      <c r="G3" s="11">
        <v>5</v>
      </c>
      <c r="H3" s="11">
        <v>6</v>
      </c>
      <c r="I3" s="11">
        <v>7</v>
      </c>
      <c r="J3" s="11">
        <v>8</v>
      </c>
      <c r="K3" s="11">
        <v>9</v>
      </c>
      <c r="L3" s="11">
        <v>0</v>
      </c>
      <c r="M3" s="11">
        <v>1</v>
      </c>
      <c r="N3" s="11">
        <v>2</v>
      </c>
      <c r="O3" s="11">
        <v>3</v>
      </c>
      <c r="P3" s="11">
        <v>4</v>
      </c>
      <c r="Q3" s="11">
        <v>5</v>
      </c>
      <c r="R3" s="11">
        <v>6</v>
      </c>
      <c r="S3" s="11">
        <v>7</v>
      </c>
      <c r="T3" s="11">
        <v>8</v>
      </c>
      <c r="U3" s="11">
        <v>9</v>
      </c>
      <c r="V3" s="11">
        <v>0</v>
      </c>
      <c r="W3" s="11">
        <v>1</v>
      </c>
      <c r="X3" s="11">
        <v>2</v>
      </c>
      <c r="Y3" s="11">
        <v>3</v>
      </c>
      <c r="Z3" s="11">
        <v>4</v>
      </c>
      <c r="AA3" s="11">
        <v>5</v>
      </c>
      <c r="AB3" s="11">
        <v>6</v>
      </c>
      <c r="AC3" s="11">
        <v>7</v>
      </c>
      <c r="AD3" s="11">
        <v>8</v>
      </c>
      <c r="AE3" s="11">
        <v>9</v>
      </c>
      <c r="AF3" s="11">
        <v>0</v>
      </c>
      <c r="AG3" s="11">
        <v>1</v>
      </c>
      <c r="AH3" s="11">
        <v>2</v>
      </c>
      <c r="AI3" s="11">
        <v>3</v>
      </c>
      <c r="AJ3" s="11">
        <v>4</v>
      </c>
      <c r="AK3" s="11">
        <v>5</v>
      </c>
      <c r="AL3" s="11">
        <v>6</v>
      </c>
      <c r="AM3" s="11">
        <v>7</v>
      </c>
      <c r="AN3" s="11">
        <v>8</v>
      </c>
      <c r="AO3" s="11">
        <v>9</v>
      </c>
      <c r="AP3" s="11">
        <v>0</v>
      </c>
      <c r="AQ3" s="11">
        <v>1</v>
      </c>
      <c r="AR3" s="11">
        <v>2</v>
      </c>
      <c r="AS3" s="11">
        <v>3</v>
      </c>
      <c r="AT3" s="11">
        <v>4</v>
      </c>
      <c r="AU3" s="11">
        <v>5</v>
      </c>
      <c r="AV3" s="11">
        <v>6</v>
      </c>
      <c r="AW3" s="11">
        <v>7</v>
      </c>
      <c r="AX3" s="11">
        <v>8</v>
      </c>
      <c r="AY3" s="11">
        <v>9</v>
      </c>
      <c r="AZ3" s="11">
        <v>0</v>
      </c>
    </row>
    <row r="4" s="2" customFormat="1" ht="45" customHeight="1" spans="1:53">
      <c r="A4" s="12" t="s">
        <v>126</v>
      </c>
      <c r="B4" s="10">
        <v>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 t="str">
        <f>各班课表!C24</f>
        <v>体健</v>
      </c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9"/>
    </row>
    <row r="5" s="3" customFormat="1" ht="45" customHeight="1" spans="1:53">
      <c r="A5" s="14"/>
      <c r="B5" s="10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20"/>
    </row>
    <row r="6" s="2" customFormat="1" ht="78" customHeight="1" spans="1:53">
      <c r="A6" s="14"/>
      <c r="B6" s="10">
        <v>2</v>
      </c>
      <c r="C6" s="13"/>
      <c r="D6" s="13"/>
      <c r="E6" s="13"/>
      <c r="F6" s="13"/>
      <c r="G6" s="13"/>
      <c r="H6" s="13"/>
      <c r="I6" s="13"/>
      <c r="J6" s="13" t="str">
        <f>各班课表!B146</f>
        <v>体健</v>
      </c>
      <c r="K6" s="13" t="str">
        <f>各班课表!B166</f>
        <v>美术</v>
      </c>
      <c r="L6" s="13"/>
      <c r="M6" s="13"/>
      <c r="N6" s="13" t="str">
        <f>各班课表!C26</f>
        <v>音乐</v>
      </c>
      <c r="O6" s="13"/>
      <c r="P6" s="13"/>
      <c r="Q6" s="13" t="str">
        <f>各班课表!C86</f>
        <v>体健(足球)</v>
      </c>
      <c r="R6" s="13"/>
      <c r="S6" s="13"/>
      <c r="T6" s="13"/>
      <c r="U6" s="13"/>
      <c r="V6" s="13"/>
      <c r="W6" s="13"/>
      <c r="X6" s="13"/>
      <c r="Y6" s="13"/>
      <c r="Z6" s="13" t="str">
        <f>各班课表!D66</f>
        <v>体健</v>
      </c>
      <c r="AA6" s="13"/>
      <c r="AB6" s="13"/>
      <c r="AC6" s="13"/>
      <c r="AD6" s="13"/>
      <c r="AE6" s="13"/>
      <c r="AF6" s="13"/>
      <c r="AG6" s="13" t="str">
        <f>各班课表!E6</f>
        <v>美术</v>
      </c>
      <c r="AH6" s="13" t="str">
        <f>各班课表!F26</f>
        <v>美术</v>
      </c>
      <c r="AI6" s="13"/>
      <c r="AJ6" s="13"/>
      <c r="AK6" s="13" t="str">
        <f>各班课表!E86</f>
        <v>体健</v>
      </c>
      <c r="AL6" s="13"/>
      <c r="AM6" s="13"/>
      <c r="AN6" s="13"/>
      <c r="AO6" s="13"/>
      <c r="AP6" s="13"/>
      <c r="AQ6" s="13" t="str">
        <f>各班课表!F6</f>
        <v>劳动</v>
      </c>
      <c r="AR6" s="13" t="str">
        <f>各班课表!F26</f>
        <v>美术</v>
      </c>
      <c r="AS6" s="13"/>
      <c r="AT6" s="13"/>
      <c r="AU6" s="13"/>
      <c r="AV6" s="13"/>
      <c r="AW6" s="13"/>
      <c r="AX6" s="13"/>
      <c r="AY6" s="13"/>
      <c r="AZ6" s="13"/>
      <c r="BA6" s="19"/>
    </row>
    <row r="7" s="3" customFormat="1" ht="45" customHeight="1" spans="1:53">
      <c r="A7" s="14"/>
      <c r="B7" s="10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20"/>
    </row>
    <row r="8" s="2" customFormat="1" ht="83" customHeight="1" spans="1:53">
      <c r="A8" s="14"/>
      <c r="B8" s="10">
        <v>3</v>
      </c>
      <c r="C8" s="13"/>
      <c r="D8" s="13"/>
      <c r="E8" s="13"/>
      <c r="F8" s="13" t="str">
        <f>各班课表!B68</f>
        <v>体健</v>
      </c>
      <c r="G8" s="13"/>
      <c r="H8" s="13"/>
      <c r="I8" s="13" t="str">
        <f>各班课表!B128</f>
        <v>体健</v>
      </c>
      <c r="J8" s="13" t="str">
        <f>各班课表!B148</f>
        <v>音乐</v>
      </c>
      <c r="K8" s="13"/>
      <c r="L8" s="13" t="str">
        <f>各班课表!B188</f>
        <v>体健(足球)</v>
      </c>
      <c r="M8" s="13" t="str">
        <f>各班课表!C8</f>
        <v>体健(心育)</v>
      </c>
      <c r="N8" s="13"/>
      <c r="O8" s="13" t="str">
        <f>各班课表!C48</f>
        <v>体健</v>
      </c>
      <c r="P8" s="13"/>
      <c r="Q8" s="13"/>
      <c r="R8" s="13"/>
      <c r="S8" s="13"/>
      <c r="T8" s="13"/>
      <c r="U8" s="13" t="str">
        <f>各班课表!C168</f>
        <v>体健</v>
      </c>
      <c r="V8" s="13" t="str">
        <f>各班课表!C188</f>
        <v>体健</v>
      </c>
      <c r="W8" s="13"/>
      <c r="X8" s="13"/>
      <c r="Y8" s="13"/>
      <c r="Z8" s="13"/>
      <c r="AA8" s="13"/>
      <c r="AB8" s="13"/>
      <c r="AC8" s="13"/>
      <c r="AD8" s="13" t="str">
        <f>各班课表!D148</f>
        <v>体健(足球)</v>
      </c>
      <c r="AE8" s="13" t="str">
        <f>各班课表!D168</f>
        <v>音乐</v>
      </c>
      <c r="AF8" s="13"/>
      <c r="AG8" s="13"/>
      <c r="AH8" s="13"/>
      <c r="AI8" s="13" t="str">
        <f>各班课表!E48</f>
        <v>体健</v>
      </c>
      <c r="AJ8" s="13"/>
      <c r="AK8" s="13"/>
      <c r="AL8" s="13" t="str">
        <f>各班课表!E108</f>
        <v>体健</v>
      </c>
      <c r="AM8" s="13" t="str">
        <f>各班课表!E128</f>
        <v>美术</v>
      </c>
      <c r="AN8" s="13" t="str">
        <f>各班课表!E148</f>
        <v>体健</v>
      </c>
      <c r="AO8" s="13"/>
      <c r="AP8" s="13" t="str">
        <f>各班课表!E188</f>
        <v>体健</v>
      </c>
      <c r="AQ8" s="13"/>
      <c r="AR8" s="13"/>
      <c r="AS8" s="13"/>
      <c r="AT8" s="13" t="str">
        <f>各班课表!F68</f>
        <v>音乐</v>
      </c>
      <c r="AU8" s="13"/>
      <c r="AV8" s="13"/>
      <c r="AW8" s="13"/>
      <c r="AX8" s="13"/>
      <c r="AY8" s="13"/>
      <c r="AZ8" s="13"/>
      <c r="BA8" s="19"/>
    </row>
    <row r="9" s="3" customFormat="1" ht="45" customHeight="1" spans="1:53">
      <c r="A9" s="14"/>
      <c r="B9" s="10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20"/>
    </row>
    <row r="10" s="2" customFormat="1" ht="77" customHeight="1" spans="1:53">
      <c r="A10" s="14"/>
      <c r="B10" s="10">
        <v>4</v>
      </c>
      <c r="C10" s="13" t="str">
        <f>各班课表!B10</f>
        <v>音乐</v>
      </c>
      <c r="D10" s="13" t="str">
        <f>各班课表!B30</f>
        <v>体健(足球)</v>
      </c>
      <c r="E10" s="13" t="str">
        <f>各班课表!B50</f>
        <v>美术</v>
      </c>
      <c r="F10" s="13"/>
      <c r="G10" s="13" t="str">
        <f>各班课表!B90</f>
        <v>体健(心育)</v>
      </c>
      <c r="H10" s="13" t="str">
        <f>各班课表!B110</f>
        <v>体健</v>
      </c>
      <c r="I10" s="13" t="str">
        <f>各班课表!B130</f>
        <v>音乐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 t="str">
        <f>各班课表!E30</f>
        <v>体健</v>
      </c>
      <c r="Y10" s="13" t="str">
        <f>各班课表!D50</f>
        <v>音乐</v>
      </c>
      <c r="Z10" s="13"/>
      <c r="AA10" s="13" t="str">
        <f>各班课表!D90</f>
        <v>体健</v>
      </c>
      <c r="AB10" s="13" t="str">
        <f>各班课表!D110</f>
        <v>体健(足球)</v>
      </c>
      <c r="AC10" s="13"/>
      <c r="AD10" s="13"/>
      <c r="AE10" s="13" t="str">
        <f>各班课表!D170</f>
        <v>美术</v>
      </c>
      <c r="AF10" s="13"/>
      <c r="AG10" s="13" t="str">
        <f>各班课表!E10</f>
        <v>体健(足球)</v>
      </c>
      <c r="AH10" s="13" t="str">
        <f>各班课表!F30</f>
        <v>音乐</v>
      </c>
      <c r="AI10" s="13"/>
      <c r="AJ10" s="13"/>
      <c r="AK10" s="13" t="str">
        <f>各班课表!E90</f>
        <v>美术</v>
      </c>
      <c r="AL10" s="13" t="str">
        <f>各班课表!E110</f>
        <v>音乐</v>
      </c>
      <c r="AM10" s="13" t="str">
        <f>各班课表!E130</f>
        <v>体健</v>
      </c>
      <c r="AN10" s="13" t="str">
        <f>各班课表!E150</f>
        <v>音乐</v>
      </c>
      <c r="AO10" s="13"/>
      <c r="AP10" s="13" t="str">
        <f>各班课表!E190</f>
        <v>美术</v>
      </c>
      <c r="AQ10" s="13" t="str">
        <f>各班课表!F10</f>
        <v>美术</v>
      </c>
      <c r="AR10" s="13" t="str">
        <f>各班课表!F30</f>
        <v>音乐</v>
      </c>
      <c r="AS10" s="13" t="str">
        <f>各班课表!F50</f>
        <v>体健(足球)</v>
      </c>
      <c r="AT10" s="13" t="str">
        <f>各班课表!F70</f>
        <v>体健</v>
      </c>
      <c r="AU10" s="13" t="str">
        <f>各班课表!F90</f>
        <v>音乐</v>
      </c>
      <c r="AV10" s="13" t="str">
        <f>各班课表!F110</f>
        <v>体健</v>
      </c>
      <c r="AW10" s="13"/>
      <c r="AX10" s="13"/>
      <c r="AY10" s="13" t="str">
        <f>各班课表!F170</f>
        <v>体健</v>
      </c>
      <c r="AZ10" s="13" t="str">
        <f>各班课表!F190</f>
        <v>体健</v>
      </c>
      <c r="BA10" s="19"/>
    </row>
    <row r="11" s="3" customFormat="1" ht="45" customHeight="1" spans="1:53">
      <c r="A11" s="14"/>
      <c r="B11" s="10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20"/>
    </row>
    <row r="12" s="2" customFormat="1" ht="82" customHeight="1" spans="1:53">
      <c r="A12" s="12" t="s">
        <v>127</v>
      </c>
      <c r="B12" s="10">
        <v>5</v>
      </c>
      <c r="C12" s="13"/>
      <c r="D12" s="13"/>
      <c r="E12" s="13"/>
      <c r="F12" s="13"/>
      <c r="G12" s="13"/>
      <c r="H12" s="13"/>
      <c r="I12" s="13" t="str">
        <f>各班课表!B132</f>
        <v>美术</v>
      </c>
      <c r="J12" s="13"/>
      <c r="K12" s="13" t="str">
        <f>各班课表!B172</f>
        <v>体健</v>
      </c>
      <c r="L12" s="13"/>
      <c r="M12" s="13"/>
      <c r="N12" s="13"/>
      <c r="O12" s="13"/>
      <c r="P12" s="13" t="str">
        <f>各班课表!C72</f>
        <v>劳动</v>
      </c>
      <c r="Q12" s="13" t="str">
        <f>各班课表!C92</f>
        <v>美术</v>
      </c>
      <c r="R12" s="13" t="str">
        <f>各班课表!C112</f>
        <v>体健(心育)</v>
      </c>
      <c r="S12" s="13"/>
      <c r="T12" s="13" t="str">
        <f>各班课表!C152</f>
        <v>美术</v>
      </c>
      <c r="U12" s="13"/>
      <c r="V12" s="13"/>
      <c r="W12" s="13"/>
      <c r="X12" s="13" t="str">
        <f>各班课表!E32</f>
        <v>美术</v>
      </c>
      <c r="Y12" s="13"/>
      <c r="Z12" s="13" t="str">
        <f>各班课表!D72</f>
        <v>美术</v>
      </c>
      <c r="AA12" s="13" t="str">
        <f>各班课表!D92</f>
        <v>音乐</v>
      </c>
      <c r="AB12" s="13" t="str">
        <f>各班课表!D112</f>
        <v>音乐</v>
      </c>
      <c r="AC12" s="13" t="str">
        <f>各班课表!D132</f>
        <v>体健(足球)</v>
      </c>
      <c r="AD12" s="13"/>
      <c r="AE12" s="13"/>
      <c r="AF12" s="13" t="str">
        <f>各班课表!D192</f>
        <v>体健(心育)</v>
      </c>
      <c r="AG12" s="13"/>
      <c r="AH12" s="13"/>
      <c r="AI12" s="13" t="str">
        <f>各班课表!E52</f>
        <v>音乐</v>
      </c>
      <c r="AJ12" s="13" t="str">
        <f>各班课表!E72</f>
        <v>体健(足球)</v>
      </c>
      <c r="AK12" s="13"/>
      <c r="AL12" s="13" t="str">
        <f>各班课表!E112</f>
        <v>美术</v>
      </c>
      <c r="AM12" s="13" t="str">
        <f>各班课表!E132</f>
        <v>音乐</v>
      </c>
      <c r="AN12" s="13"/>
      <c r="AO12" s="13"/>
      <c r="AP12" s="13"/>
      <c r="AQ12" s="13" t="str">
        <f>各班课表!F12</f>
        <v>体健</v>
      </c>
      <c r="AR12" s="13"/>
      <c r="AS12" s="13"/>
      <c r="AT12" s="13"/>
      <c r="AU12" s="13" t="str">
        <f>各班课表!F92</f>
        <v>劳动</v>
      </c>
      <c r="AV12" s="13"/>
      <c r="AW12" s="13"/>
      <c r="AX12" s="13" t="str">
        <f>各班课表!F152</f>
        <v>劳动</v>
      </c>
      <c r="AY12" s="13" t="str">
        <f>各班课表!F172</f>
        <v>劳动</v>
      </c>
      <c r="AZ12" s="13" t="str">
        <f>各班课表!F192</f>
        <v>音乐</v>
      </c>
      <c r="BA12" s="19"/>
    </row>
    <row r="13" s="3" customFormat="1" ht="45" customHeight="1" spans="1:53">
      <c r="A13" s="14"/>
      <c r="B13" s="10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20"/>
    </row>
    <row r="14" s="2" customFormat="1" ht="90" customHeight="1" spans="1:53">
      <c r="A14" s="14"/>
      <c r="B14" s="10">
        <v>6</v>
      </c>
      <c r="C14" s="13" t="str">
        <f>各班课表!B14</f>
        <v>体健</v>
      </c>
      <c r="D14" s="13"/>
      <c r="E14" s="13" t="str">
        <f>各班课表!B54</f>
        <v>体健</v>
      </c>
      <c r="F14" s="13" t="str">
        <f>各班课表!B74</f>
        <v>美术</v>
      </c>
      <c r="G14" s="13"/>
      <c r="H14" s="13"/>
      <c r="I14" s="13"/>
      <c r="J14" s="13" t="str">
        <f>各班课表!B154</f>
        <v>美术</v>
      </c>
      <c r="K14" s="13"/>
      <c r="L14" s="13" t="str">
        <f>各班课表!B194</f>
        <v>音乐</v>
      </c>
      <c r="M14" s="13"/>
      <c r="N14" s="13"/>
      <c r="O14" s="13"/>
      <c r="P14" s="13" t="str">
        <f>各班课表!C74</f>
        <v>体健(心育)</v>
      </c>
      <c r="Q14" s="13"/>
      <c r="R14" s="13"/>
      <c r="S14" s="13" t="str">
        <f>各班课表!C134</f>
        <v>体健(心育)</v>
      </c>
      <c r="T14" s="13" t="str">
        <f>各班课表!C154</f>
        <v>体健(心育)</v>
      </c>
      <c r="U14" s="13"/>
      <c r="V14" s="13" t="str">
        <f>各班课表!C194</f>
        <v>美术</v>
      </c>
      <c r="W14" s="13" t="str">
        <f>各班课表!D14</f>
        <v>体健</v>
      </c>
      <c r="X14" s="13"/>
      <c r="Y14" s="13" t="str">
        <f>各班课表!D54</f>
        <v>体健(心育)</v>
      </c>
      <c r="Z14" s="13" t="str">
        <f>各班课表!D74</f>
        <v>音乐</v>
      </c>
      <c r="AA14" s="13"/>
      <c r="AB14" s="13" t="str">
        <f>各班课表!D114</f>
        <v>劳动</v>
      </c>
      <c r="AC14" s="13" t="str">
        <f>各班课表!D134</f>
        <v>劳动</v>
      </c>
      <c r="AD14" s="13"/>
      <c r="AE14" s="13" t="str">
        <f>各班课表!D174</f>
        <v>体健(心育)</v>
      </c>
      <c r="AF14" s="13"/>
      <c r="AG14" s="13" t="str">
        <f>各班课表!E14</f>
        <v>音乐</v>
      </c>
      <c r="AH14" s="13" t="str">
        <f>各班课表!F34</f>
        <v>体健</v>
      </c>
      <c r="AI14" s="13" t="str">
        <f>各班课表!E54</f>
        <v>美术</v>
      </c>
      <c r="AJ14" s="13"/>
      <c r="AK14" s="13"/>
      <c r="AL14" s="13"/>
      <c r="AM14" s="13"/>
      <c r="AN14" s="13"/>
      <c r="AO14" s="13" t="str">
        <f>各班课表!E174</f>
        <v>体健(足球)</v>
      </c>
      <c r="AP14" s="13"/>
      <c r="AQ14" s="13"/>
      <c r="AR14" s="13" t="str">
        <f>各班课表!F34</f>
        <v>体健</v>
      </c>
      <c r="AS14" s="13" t="str">
        <f>各班课表!F54</f>
        <v>劳动</v>
      </c>
      <c r="AT14" s="13"/>
      <c r="AU14" s="13" t="str">
        <f>各班课表!F94</f>
        <v>体健</v>
      </c>
      <c r="AV14" s="13" t="str">
        <f>各班课表!F114</f>
        <v>美术</v>
      </c>
      <c r="AW14" s="13" t="str">
        <f>各班课表!F134</f>
        <v>体健</v>
      </c>
      <c r="AX14" s="13" t="str">
        <f>各班课表!F154</f>
        <v>体健</v>
      </c>
      <c r="AY14" s="13" t="str">
        <f>各班课表!F174</f>
        <v>音乐</v>
      </c>
      <c r="AZ14" s="13" t="str">
        <f>各班课表!F194</f>
        <v>劳动</v>
      </c>
      <c r="BA14" s="19"/>
    </row>
    <row r="15" s="3" customFormat="1" ht="45" customHeight="1" spans="1:53">
      <c r="A15" s="14"/>
      <c r="B15" s="10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20"/>
    </row>
    <row r="16" s="2" customFormat="1" ht="45" customHeight="1" spans="1:53">
      <c r="A16" s="14"/>
      <c r="B16" s="10">
        <v>7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9"/>
    </row>
    <row r="17" s="3" customFormat="1" ht="45" customHeight="1" spans="1:53">
      <c r="A17" s="14"/>
      <c r="B17" s="10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20"/>
    </row>
    <row r="18" ht="45" customHeight="1" spans="1:55">
      <c r="A18" s="14"/>
      <c r="B18" s="10">
        <v>8</v>
      </c>
      <c r="C18" s="13"/>
      <c r="D18" s="13"/>
      <c r="E18" s="13"/>
      <c r="F18" s="13" t="str">
        <f>[1]各班课表!B78</f>
        <v>跳棋</v>
      </c>
      <c r="G18" s="13"/>
      <c r="H18" s="13" t="str">
        <f>[1]各班课表!B118</f>
        <v>跳绳</v>
      </c>
      <c r="I18" s="13"/>
      <c r="J18" s="13" t="str">
        <f>[1]各班课表!B158</f>
        <v>跳绳</v>
      </c>
      <c r="K18" s="13" t="str">
        <f>[1]各班课表!B178</f>
        <v>跳绳</v>
      </c>
      <c r="L18" s="13" t="str">
        <f>[1]各班课表!B198</f>
        <v>体能训练</v>
      </c>
      <c r="M18" s="13" t="str">
        <f>[1]各班课表!C18</f>
        <v>跳绳</v>
      </c>
      <c r="N18" s="13" t="str">
        <f>[1]各班课表!C38</f>
        <v>跳绳</v>
      </c>
      <c r="O18" s="13" t="str">
        <f>[1]各班课表!C58</f>
        <v>跳绳</v>
      </c>
      <c r="P18" s="13"/>
      <c r="Q18" s="13" t="str">
        <f>[1]各班课表!C98</f>
        <v>花样跳绳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 t="str">
        <f>[1]各班课表!E58</f>
        <v>跳棋</v>
      </c>
      <c r="AJ18" s="13" t="str">
        <f>[1]各班课表!E78</f>
        <v>跳绳</v>
      </c>
      <c r="AK18" s="13"/>
      <c r="AL18" s="13"/>
      <c r="AM18" s="13" t="str">
        <f>[1]各班课表!E138</f>
        <v>跳绳</v>
      </c>
      <c r="AN18" s="13"/>
      <c r="AO18" s="13"/>
      <c r="AP18" s="13" t="str">
        <f>[1]各班课表!E198</f>
        <v>跳绳</v>
      </c>
      <c r="AQ18" s="13"/>
      <c r="AR18" s="13"/>
      <c r="AS18" s="13"/>
      <c r="AT18" s="13"/>
      <c r="AU18" s="13" t="str">
        <f>[1]各班课表!F98</f>
        <v>花样跳绳</v>
      </c>
      <c r="AV18" s="13"/>
      <c r="AW18" s="13"/>
      <c r="AX18" s="13"/>
      <c r="AY18" s="13"/>
      <c r="AZ18" s="13" t="str">
        <f>[1]各班课表!F198</f>
        <v>体能训练</v>
      </c>
      <c r="BA18" s="21"/>
      <c r="BB18" s="22"/>
      <c r="BC18" s="22"/>
    </row>
    <row r="19" ht="45" customHeight="1" spans="1:52">
      <c r="A19" s="14"/>
      <c r="B19" s="10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</row>
  </sheetData>
  <protectedRanges>
    <protectedRange sqref="C2:AZ17 C19:AZ19" name="区域1"/>
    <protectedRange sqref="C18:AZ18" name="区域1_1"/>
  </protectedRanges>
  <mergeCells count="17">
    <mergeCell ref="A1:AW1"/>
    <mergeCell ref="C2:L2"/>
    <mergeCell ref="M2:V2"/>
    <mergeCell ref="W2:AF2"/>
    <mergeCell ref="AG2:AP2"/>
    <mergeCell ref="AQ2:AZ2"/>
    <mergeCell ref="A4:A11"/>
    <mergeCell ref="A12:A19"/>
    <mergeCell ref="B4:B5"/>
    <mergeCell ref="B6:B7"/>
    <mergeCell ref="B8:B9"/>
    <mergeCell ref="B10:B11"/>
    <mergeCell ref="B12:B13"/>
    <mergeCell ref="B14:B15"/>
    <mergeCell ref="B16:B17"/>
    <mergeCell ref="B18:B19"/>
    <mergeCell ref="A2:B3"/>
  </mergeCells>
  <printOptions horizontalCentered="1" verticalCentered="1"/>
  <pageMargins left="0" right="0" top="0" bottom="0" header="0" footer="0"/>
  <pageSetup paperSize="9" scale="76" orientation="landscape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>
    <arrUserId title="区域1" rangeCreator="" othersAccessPermission="edit"/>
    <arrUserId title="区域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信念技术论坛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各班课表</vt:lpstr>
      <vt:lpstr>总功课表 (竖)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（风－O－暖 ）</cp:lastModifiedBy>
  <dcterms:created xsi:type="dcterms:W3CDTF">2001-12-31T08:29:00Z</dcterms:created>
  <cp:lastPrinted>2024-09-04T06:39:00Z</cp:lastPrinted>
  <dcterms:modified xsi:type="dcterms:W3CDTF">2024-09-12T03:44:41Z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E7EDE0E5E6064EDCA30A4DBAA08F15F8_13</vt:lpwstr>
  </property>
</Properties>
</file>