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课程表" sheetId="1" r:id="rId1"/>
    <sheet name="班级课表模板" sheetId="2" r:id="rId2"/>
    <sheet name="教师课表模板" sheetId="3" r:id="rId3"/>
    <sheet name="使用说明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<sst xmlns="http://schemas.openxmlformats.org/spreadsheetml/2006/main" count="510" uniqueCount="78">
  <si>
    <t>蓼花中学2024年秋季学期 总课程表</t>
  </si>
  <si>
    <t>星期</t>
  </si>
  <si>
    <t>星期一</t>
  </si>
  <si>
    <t>星期二</t>
  </si>
  <si>
    <t>星期三</t>
  </si>
  <si>
    <t>星期四</t>
  </si>
  <si>
    <t>星期五</t>
  </si>
  <si>
    <t>班级</t>
  </si>
  <si>
    <t>七（1）班</t>
  </si>
  <si>
    <t>数学</t>
  </si>
  <si>
    <t>历史</t>
  </si>
  <si>
    <t>体育</t>
  </si>
  <si>
    <t>音乐</t>
  </si>
  <si>
    <t>综合</t>
  </si>
  <si>
    <t>英语</t>
  </si>
  <si>
    <t>劳动</t>
  </si>
  <si>
    <t>语文</t>
  </si>
  <si>
    <t>生物</t>
  </si>
  <si>
    <t>美术</t>
  </si>
  <si>
    <t>道法</t>
  </si>
  <si>
    <t>国学</t>
  </si>
  <si>
    <t>地理</t>
  </si>
  <si>
    <t>队会</t>
  </si>
  <si>
    <t>信技</t>
  </si>
  <si>
    <t>书法</t>
  </si>
  <si>
    <t>兆松</t>
  </si>
  <si>
    <t>表宏</t>
  </si>
  <si>
    <t>立红</t>
  </si>
  <si>
    <t>才香</t>
  </si>
  <si>
    <t>彭超</t>
  </si>
  <si>
    <t>罗菲</t>
  </si>
  <si>
    <t>木华</t>
  </si>
  <si>
    <t>方毅</t>
  </si>
  <si>
    <t>德泉</t>
  </si>
  <si>
    <t>七（2）班</t>
  </si>
  <si>
    <t>理杨</t>
  </si>
  <si>
    <t>佐湘</t>
  </si>
  <si>
    <t>巧萍</t>
  </si>
  <si>
    <t>中选</t>
  </si>
  <si>
    <t>祖贤</t>
  </si>
  <si>
    <t>俊东</t>
  </si>
  <si>
    <t xml:space="preserve">       </t>
  </si>
  <si>
    <t>八（1）班</t>
  </si>
  <si>
    <t>物理</t>
  </si>
  <si>
    <t>圆圆</t>
  </si>
  <si>
    <t>青山</t>
  </si>
  <si>
    <t>水金</t>
  </si>
  <si>
    <t>小平</t>
  </si>
  <si>
    <t>卫琼</t>
  </si>
  <si>
    <t>漆凡</t>
  </si>
  <si>
    <t>航宇</t>
  </si>
  <si>
    <t>伊瑄</t>
  </si>
  <si>
    <t>八（2）班</t>
  </si>
  <si>
    <t>传贵</t>
  </si>
  <si>
    <t>盛平</t>
  </si>
  <si>
    <t>姗鸿</t>
  </si>
  <si>
    <t>九（1）班</t>
  </si>
  <si>
    <t>化学</t>
  </si>
  <si>
    <t>建民</t>
  </si>
  <si>
    <t>传明</t>
  </si>
  <si>
    <t>金滚</t>
  </si>
  <si>
    <t>九（2）班</t>
  </si>
  <si>
    <t>宗任</t>
  </si>
  <si>
    <t>程路</t>
  </si>
  <si>
    <t>秋水</t>
  </si>
  <si>
    <t xml:space="preserve"> 课表</t>
  </si>
  <si>
    <t>班级：</t>
  </si>
  <si>
    <t>节次</t>
  </si>
  <si>
    <t>时间</t>
  </si>
  <si>
    <t>上午</t>
  </si>
  <si>
    <t xml:space="preserve"> </t>
  </si>
  <si>
    <t>下午</t>
  </si>
  <si>
    <t>教师：</t>
  </si>
  <si>
    <t>模板使用说明</t>
  </si>
  <si>
    <t>1.模板中除有公式的单元格不能编辑外，其他单元格都可以随意编辑。</t>
  </si>
  <si>
    <t>2.可以在模板中增加、删除“行”和“列”，如：删除作息时间、增加午休、增加课间操等</t>
  </si>
  <si>
    <t>3.在模板中点击“班级”、“教师”单元格，可选择要显示的班级和教师课表。</t>
  </si>
  <si>
    <t>3.涉及“合班课”、“单双周”教师的个人课表不能在此模板中显示，请另行打印。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</si>
</sst>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5"/>
  <sheetViews>
    <sheetView tabSelected="1" workbookViewId="0">
      <selection activeCell="AP6" sqref="AP6"/>
    </sheetView>
  </sheetViews>
  <sheetFormatPr defaultColWidth="9" defaultRowHeight="13.5"/>
  <cols>
    <col min="1" max="1" width="8.75" style="4" customWidth="1"/>
    <col min="2" max="35" width="3.75" style="5" customWidth="1"/>
    <col min="36" max="701" width="4.625" style="1" customWidth="1"/>
    <col min="702" max="16384" width="9" style="1"/>
  </cols>
  <sheetData>
    <row r="1" ht="25.5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 t="s">
        <v>3</v>
      </c>
      <c r="J2" s="8"/>
      <c r="K2" s="8"/>
      <c r="L2" s="8"/>
      <c r="M2" s="8"/>
      <c r="N2" s="8"/>
      <c r="O2" s="8"/>
      <c r="P2" s="8" t="s">
        <v>4</v>
      </c>
      <c r="Q2" s="8"/>
      <c r="R2" s="8"/>
      <c r="S2" s="8"/>
      <c r="T2" s="8"/>
      <c r="U2" s="8"/>
      <c r="V2" s="8"/>
      <c r="W2" s="8" t="s">
        <v>5</v>
      </c>
      <c r="X2" s="8"/>
      <c r="Y2" s="8"/>
      <c r="Z2" s="8"/>
      <c r="AA2" s="8"/>
      <c r="AB2" s="8"/>
      <c r="AC2" s="8"/>
      <c r="AD2" s="8" t="s">
        <v>6</v>
      </c>
      <c r="AE2" s="8"/>
      <c r="AF2" s="8"/>
      <c r="AG2" s="8"/>
      <c r="AH2" s="8"/>
      <c r="AI2" s="8"/>
    </row>
    <row r="3" spans="1:35">
      <c r="A3" s="8" t="s">
        <v>7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1</v>
      </c>
      <c r="J3" s="8">
        <v>2</v>
      </c>
      <c r="K3" s="8">
        <v>3</v>
      </c>
      <c r="L3" s="8">
        <v>4</v>
      </c>
      <c r="M3" s="8">
        <v>5</v>
      </c>
      <c r="N3" s="8">
        <v>6</v>
      </c>
      <c r="O3" s="8">
        <v>7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8">
        <v>6</v>
      </c>
      <c r="V3" s="8">
        <v>7</v>
      </c>
      <c r="W3" s="8">
        <v>1</v>
      </c>
      <c r="X3" s="8">
        <v>2</v>
      </c>
      <c r="Y3" s="8">
        <v>3</v>
      </c>
      <c r="Z3" s="8">
        <v>4</v>
      </c>
      <c r="AA3" s="8">
        <v>5</v>
      </c>
      <c r="AB3" s="8">
        <v>6</v>
      </c>
      <c r="AC3" s="8">
        <v>7</v>
      </c>
      <c r="AD3" s="8">
        <v>1</v>
      </c>
      <c r="AE3" s="8">
        <v>2</v>
      </c>
      <c r="AF3" s="8">
        <v>3</v>
      </c>
      <c r="AG3" s="8">
        <v>4</v>
      </c>
      <c r="AH3" s="8">
        <v>5</v>
      </c>
      <c r="AI3" s="8">
        <v>6</v>
      </c>
    </row>
    <row r="4" ht="34" customHeight="1" spans="1:35">
      <c r="A4" s="9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9</v>
      </c>
      <c r="J4" s="8" t="s">
        <v>16</v>
      </c>
      <c r="K4" s="8" t="s">
        <v>17</v>
      </c>
      <c r="L4" s="8" t="s">
        <v>18</v>
      </c>
      <c r="M4" s="8" t="s">
        <v>11</v>
      </c>
      <c r="N4" s="8" t="s">
        <v>14</v>
      </c>
      <c r="O4" s="8" t="s">
        <v>19</v>
      </c>
      <c r="P4" s="8" t="s">
        <v>9</v>
      </c>
      <c r="Q4" s="8" t="s">
        <v>14</v>
      </c>
      <c r="R4" s="8" t="s">
        <v>16</v>
      </c>
      <c r="S4" s="8" t="s">
        <v>20</v>
      </c>
      <c r="T4" s="8" t="s">
        <v>10</v>
      </c>
      <c r="U4" s="8" t="s">
        <v>21</v>
      </c>
      <c r="V4" s="8" t="s">
        <v>22</v>
      </c>
      <c r="W4" s="8" t="s">
        <v>16</v>
      </c>
      <c r="X4" s="8" t="s">
        <v>14</v>
      </c>
      <c r="Y4" s="8" t="s">
        <v>23</v>
      </c>
      <c r="Z4" s="8" t="s">
        <v>17</v>
      </c>
      <c r="AA4" s="8" t="s">
        <v>16</v>
      </c>
      <c r="AB4" s="8" t="s">
        <v>9</v>
      </c>
      <c r="AC4" s="8" t="s">
        <v>11</v>
      </c>
      <c r="AD4" s="8" t="s">
        <v>16</v>
      </c>
      <c r="AE4" s="8" t="s">
        <v>20</v>
      </c>
      <c r="AF4" s="8" t="s">
        <v>24</v>
      </c>
      <c r="AG4" s="8" t="s">
        <v>19</v>
      </c>
      <c r="AH4" s="8" t="s">
        <v>21</v>
      </c>
      <c r="AI4" s="8" t="s">
        <v>9</v>
      </c>
    </row>
    <row r="5" ht="34" customHeight="1" spans="1:35">
      <c r="A5" s="9" t="s">
        <v>8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25</v>
      </c>
      <c r="G5" s="8" t="s">
        <v>29</v>
      </c>
      <c r="H5" s="8" t="s">
        <v>29</v>
      </c>
      <c r="I5" s="8" t="s">
        <v>25</v>
      </c>
      <c r="J5" s="8" t="s">
        <v>30</v>
      </c>
      <c r="K5" s="8" t="s">
        <v>28</v>
      </c>
      <c r="L5" s="8" t="s">
        <v>31</v>
      </c>
      <c r="M5" s="8" t="s">
        <v>27</v>
      </c>
      <c r="N5" s="8" t="s">
        <v>29</v>
      </c>
      <c r="O5" s="8" t="s">
        <v>32</v>
      </c>
      <c r="P5" s="8" t="s">
        <v>25</v>
      </c>
      <c r="Q5" s="8" t="s">
        <v>29</v>
      </c>
      <c r="R5" s="8" t="s">
        <v>30</v>
      </c>
      <c r="S5" s="8" t="s">
        <v>30</v>
      </c>
      <c r="T5" s="8" t="s">
        <v>26</v>
      </c>
      <c r="U5" s="8" t="s">
        <v>33</v>
      </c>
      <c r="V5" s="8" t="s">
        <v>25</v>
      </c>
      <c r="W5" s="8" t="s">
        <v>30</v>
      </c>
      <c r="X5" s="8" t="s">
        <v>29</v>
      </c>
      <c r="Y5" s="8" t="s">
        <v>29</v>
      </c>
      <c r="Z5" s="8" t="s">
        <v>28</v>
      </c>
      <c r="AA5" s="8" t="s">
        <v>30</v>
      </c>
      <c r="AB5" s="8" t="s">
        <v>25</v>
      </c>
      <c r="AC5" s="8" t="s">
        <v>27</v>
      </c>
      <c r="AD5" s="8" t="s">
        <v>30</v>
      </c>
      <c r="AE5" s="8" t="s">
        <v>30</v>
      </c>
      <c r="AF5" s="8" t="s">
        <v>29</v>
      </c>
      <c r="AG5" s="8" t="s">
        <v>32</v>
      </c>
      <c r="AH5" s="8" t="s">
        <v>33</v>
      </c>
      <c r="AI5" s="8" t="s">
        <v>25</v>
      </c>
    </row>
    <row r="6" ht="34" customHeight="1" spans="1:35">
      <c r="A6" s="9" t="s">
        <v>34</v>
      </c>
      <c r="B6" s="8" t="s">
        <v>9</v>
      </c>
      <c r="C6" s="8" t="s">
        <v>19</v>
      </c>
      <c r="D6" s="8" t="s">
        <v>14</v>
      </c>
      <c r="E6" s="8" t="s">
        <v>15</v>
      </c>
      <c r="F6" s="8" t="s">
        <v>13</v>
      </c>
      <c r="G6" s="8" t="s">
        <v>18</v>
      </c>
      <c r="H6" s="8" t="s">
        <v>16</v>
      </c>
      <c r="I6" s="8" t="s">
        <v>14</v>
      </c>
      <c r="J6" s="8" t="s">
        <v>9</v>
      </c>
      <c r="K6" s="8" t="s">
        <v>9</v>
      </c>
      <c r="L6" s="8" t="s">
        <v>21</v>
      </c>
      <c r="M6" s="8" t="s">
        <v>11</v>
      </c>
      <c r="N6" s="8" t="s">
        <v>16</v>
      </c>
      <c r="O6" s="8" t="s">
        <v>10</v>
      </c>
      <c r="P6" s="8" t="s">
        <v>16</v>
      </c>
      <c r="Q6" s="8" t="s">
        <v>20</v>
      </c>
      <c r="R6" s="8" t="s">
        <v>9</v>
      </c>
      <c r="S6" s="8" t="s">
        <v>22</v>
      </c>
      <c r="T6" s="8" t="s">
        <v>19</v>
      </c>
      <c r="U6" s="8" t="s">
        <v>17</v>
      </c>
      <c r="V6" s="8" t="s">
        <v>11</v>
      </c>
      <c r="W6" s="8" t="s">
        <v>16</v>
      </c>
      <c r="X6" s="8" t="s">
        <v>20</v>
      </c>
      <c r="Y6" s="8" t="s">
        <v>9</v>
      </c>
      <c r="Z6" s="8" t="s">
        <v>11</v>
      </c>
      <c r="AA6" s="8" t="s">
        <v>14</v>
      </c>
      <c r="AB6" s="8" t="s">
        <v>23</v>
      </c>
      <c r="AC6" s="8" t="s">
        <v>21</v>
      </c>
      <c r="AD6" s="8" t="s">
        <v>16</v>
      </c>
      <c r="AE6" s="8" t="s">
        <v>14</v>
      </c>
      <c r="AF6" s="8" t="s">
        <v>24</v>
      </c>
      <c r="AG6" s="8" t="s">
        <v>10</v>
      </c>
      <c r="AH6" s="8" t="s">
        <v>12</v>
      </c>
      <c r="AI6" s="8" t="s">
        <v>17</v>
      </c>
    </row>
    <row r="7" ht="34" customHeight="1" spans="1:39">
      <c r="A7" s="9" t="s">
        <v>34</v>
      </c>
      <c r="B7" s="8" t="s">
        <v>35</v>
      </c>
      <c r="C7" s="8" t="s">
        <v>36</v>
      </c>
      <c r="D7" s="8" t="s">
        <v>37</v>
      </c>
      <c r="E7" s="8" t="s">
        <v>37</v>
      </c>
      <c r="F7" s="8" t="s">
        <v>35</v>
      </c>
      <c r="G7" s="8" t="s">
        <v>31</v>
      </c>
      <c r="H7" s="8" t="s">
        <v>38</v>
      </c>
      <c r="I7" s="8" t="s">
        <v>37</v>
      </c>
      <c r="J7" s="8" t="s">
        <v>35</v>
      </c>
      <c r="K7" s="8" t="s">
        <v>35</v>
      </c>
      <c r="L7" s="8" t="s">
        <v>33</v>
      </c>
      <c r="M7" s="8" t="s">
        <v>39</v>
      </c>
      <c r="N7" s="8" t="s">
        <v>38</v>
      </c>
      <c r="O7" s="8" t="s">
        <v>40</v>
      </c>
      <c r="P7" s="8" t="s">
        <v>38</v>
      </c>
      <c r="Q7" s="8" t="s">
        <v>38</v>
      </c>
      <c r="R7" s="8" t="s">
        <v>35</v>
      </c>
      <c r="S7" s="8" t="s">
        <v>35</v>
      </c>
      <c r="T7" s="8" t="s">
        <v>36</v>
      </c>
      <c r="U7" s="8" t="s">
        <v>28</v>
      </c>
      <c r="V7" s="8" t="s">
        <v>39</v>
      </c>
      <c r="W7" s="8" t="s">
        <v>38</v>
      </c>
      <c r="X7" s="8" t="s">
        <v>38</v>
      </c>
      <c r="Y7" s="8" t="s">
        <v>35</v>
      </c>
      <c r="Z7" s="8" t="s">
        <v>39</v>
      </c>
      <c r="AA7" s="8" t="s">
        <v>37</v>
      </c>
      <c r="AB7" s="8" t="s">
        <v>37</v>
      </c>
      <c r="AC7" s="8" t="s">
        <v>33</v>
      </c>
      <c r="AD7" s="8" t="s">
        <v>38</v>
      </c>
      <c r="AE7" s="8" t="s">
        <v>37</v>
      </c>
      <c r="AF7" s="8" t="s">
        <v>37</v>
      </c>
      <c r="AG7" s="8" t="s">
        <v>40</v>
      </c>
      <c r="AH7" s="8" t="s">
        <v>37</v>
      </c>
      <c r="AI7" s="8" t="s">
        <v>28</v>
      </c>
      <c r="AM7" s="1" t="s">
        <v>41</v>
      </c>
    </row>
    <row r="8" ht="34" customHeight="1" spans="1:35">
      <c r="A8" s="9" t="s">
        <v>42</v>
      </c>
      <c r="B8" s="8" t="s">
        <v>16</v>
      </c>
      <c r="C8" s="8" t="s">
        <v>9</v>
      </c>
      <c r="D8" s="8" t="s">
        <v>10</v>
      </c>
      <c r="E8" s="8" t="s">
        <v>15</v>
      </c>
      <c r="F8" s="8" t="s">
        <v>13</v>
      </c>
      <c r="G8" s="8" t="s">
        <v>22</v>
      </c>
      <c r="H8" s="8" t="s">
        <v>11</v>
      </c>
      <c r="I8" s="8" t="s">
        <v>16</v>
      </c>
      <c r="J8" s="8" t="s">
        <v>16</v>
      </c>
      <c r="K8" s="8" t="s">
        <v>14</v>
      </c>
      <c r="L8" s="8" t="s">
        <v>21</v>
      </c>
      <c r="M8" s="8" t="s">
        <v>19</v>
      </c>
      <c r="N8" s="8" t="s">
        <v>17</v>
      </c>
      <c r="O8" s="8" t="s">
        <v>9</v>
      </c>
      <c r="P8" s="8" t="s">
        <v>14</v>
      </c>
      <c r="Q8" s="8" t="s">
        <v>24</v>
      </c>
      <c r="R8" s="8" t="s">
        <v>9</v>
      </c>
      <c r="S8" s="8" t="s">
        <v>23</v>
      </c>
      <c r="T8" s="8" t="s">
        <v>10</v>
      </c>
      <c r="U8" s="8" t="s">
        <v>16</v>
      </c>
      <c r="V8" s="8" t="s">
        <v>11</v>
      </c>
      <c r="W8" s="8" t="s">
        <v>14</v>
      </c>
      <c r="X8" s="8" t="s">
        <v>17</v>
      </c>
      <c r="Y8" s="8" t="s">
        <v>43</v>
      </c>
      <c r="Z8" s="8" t="s">
        <v>12</v>
      </c>
      <c r="AA8" s="8" t="s">
        <v>18</v>
      </c>
      <c r="AB8" s="8" t="s">
        <v>9</v>
      </c>
      <c r="AC8" s="8" t="s">
        <v>16</v>
      </c>
      <c r="AD8" s="8" t="s">
        <v>9</v>
      </c>
      <c r="AE8" s="8" t="s">
        <v>14</v>
      </c>
      <c r="AF8" s="8" t="s">
        <v>21</v>
      </c>
      <c r="AG8" s="8" t="s">
        <v>11</v>
      </c>
      <c r="AH8" s="8" t="s">
        <v>19</v>
      </c>
      <c r="AI8" s="8" t="s">
        <v>43</v>
      </c>
    </row>
    <row r="9" ht="34" customHeight="1" spans="1:35">
      <c r="A9" s="9" t="s">
        <v>42</v>
      </c>
      <c r="B9" s="8" t="s">
        <v>44</v>
      </c>
      <c r="C9" s="8" t="s">
        <v>45</v>
      </c>
      <c r="D9" s="8" t="s">
        <v>46</v>
      </c>
      <c r="E9" s="8" t="s">
        <v>47</v>
      </c>
      <c r="F9" s="8" t="s">
        <v>44</v>
      </c>
      <c r="G9" s="8" t="s">
        <v>48</v>
      </c>
      <c r="H9" s="8" t="s">
        <v>39</v>
      </c>
      <c r="I9" s="8" t="s">
        <v>44</v>
      </c>
      <c r="J9" s="8" t="s">
        <v>44</v>
      </c>
      <c r="K9" s="8" t="s">
        <v>48</v>
      </c>
      <c r="L9" s="8" t="s">
        <v>49</v>
      </c>
      <c r="M9" s="8" t="s">
        <v>36</v>
      </c>
      <c r="N9" s="8" t="s">
        <v>50</v>
      </c>
      <c r="O9" s="8" t="s">
        <v>45</v>
      </c>
      <c r="P9" s="8" t="s">
        <v>48</v>
      </c>
      <c r="Q9" s="8" t="s">
        <v>48</v>
      </c>
      <c r="R9" s="8" t="s">
        <v>45</v>
      </c>
      <c r="S9" s="8" t="s">
        <v>45</v>
      </c>
      <c r="T9" s="8" t="s">
        <v>46</v>
      </c>
      <c r="U9" s="8" t="s">
        <v>44</v>
      </c>
      <c r="V9" s="8" t="s">
        <v>47</v>
      </c>
      <c r="W9" s="8" t="s">
        <v>48</v>
      </c>
      <c r="X9" s="8" t="s">
        <v>50</v>
      </c>
      <c r="Y9" s="8" t="s">
        <v>47</v>
      </c>
      <c r="Z9" s="8" t="s">
        <v>36</v>
      </c>
      <c r="AA9" s="8" t="s">
        <v>51</v>
      </c>
      <c r="AB9" s="8" t="s">
        <v>45</v>
      </c>
      <c r="AC9" s="8" t="s">
        <v>44</v>
      </c>
      <c r="AD9" s="8" t="s">
        <v>45</v>
      </c>
      <c r="AE9" s="8" t="s">
        <v>48</v>
      </c>
      <c r="AF9" s="8" t="s">
        <v>49</v>
      </c>
      <c r="AG9" s="8" t="s">
        <v>39</v>
      </c>
      <c r="AH9" s="8" t="s">
        <v>36</v>
      </c>
      <c r="AI9" s="8" t="s">
        <v>47</v>
      </c>
    </row>
    <row r="10" ht="34" customHeight="1" spans="1:35">
      <c r="A10" s="9" t="s">
        <v>52</v>
      </c>
      <c r="B10" s="8" t="s">
        <v>9</v>
      </c>
      <c r="C10" s="8" t="s">
        <v>43</v>
      </c>
      <c r="D10" s="8" t="s">
        <v>16</v>
      </c>
      <c r="E10" s="8" t="s">
        <v>11</v>
      </c>
      <c r="F10" s="8" t="s">
        <v>13</v>
      </c>
      <c r="G10" s="8" t="s">
        <v>14</v>
      </c>
      <c r="H10" s="8" t="s">
        <v>17</v>
      </c>
      <c r="I10" s="8" t="s">
        <v>14</v>
      </c>
      <c r="J10" s="8" t="s">
        <v>22</v>
      </c>
      <c r="K10" s="8" t="s">
        <v>43</v>
      </c>
      <c r="L10" s="8" t="s">
        <v>10</v>
      </c>
      <c r="M10" s="8" t="s">
        <v>9</v>
      </c>
      <c r="N10" s="8" t="s">
        <v>16</v>
      </c>
      <c r="O10" s="8" t="s">
        <v>21</v>
      </c>
      <c r="P10" s="8" t="s">
        <v>9</v>
      </c>
      <c r="Q10" s="8" t="s">
        <v>23</v>
      </c>
      <c r="R10" s="8" t="s">
        <v>19</v>
      </c>
      <c r="S10" s="8" t="s">
        <v>11</v>
      </c>
      <c r="T10" s="8" t="s">
        <v>16</v>
      </c>
      <c r="U10" s="8" t="s">
        <v>18</v>
      </c>
      <c r="V10" s="8" t="s">
        <v>14</v>
      </c>
      <c r="W10" s="8" t="s">
        <v>14</v>
      </c>
      <c r="X10" s="8" t="s">
        <v>16</v>
      </c>
      <c r="Y10" s="8" t="s">
        <v>9</v>
      </c>
      <c r="Z10" s="8" t="s">
        <v>17</v>
      </c>
      <c r="AA10" s="8" t="s">
        <v>12</v>
      </c>
      <c r="AB10" s="8" t="s">
        <v>19</v>
      </c>
      <c r="AC10" s="8" t="s">
        <v>11</v>
      </c>
      <c r="AD10" s="8" t="s">
        <v>16</v>
      </c>
      <c r="AE10" s="8" t="s">
        <v>24</v>
      </c>
      <c r="AF10" s="8" t="s">
        <v>9</v>
      </c>
      <c r="AG10" s="8" t="s">
        <v>21</v>
      </c>
      <c r="AH10" s="8" t="s">
        <v>15</v>
      </c>
      <c r="AI10" s="8" t="s">
        <v>10</v>
      </c>
    </row>
    <row r="11" ht="34" customHeight="1" spans="1:35">
      <c r="A11" s="9" t="s">
        <v>52</v>
      </c>
      <c r="B11" s="8" t="s">
        <v>50</v>
      </c>
      <c r="C11" s="8" t="s">
        <v>53</v>
      </c>
      <c r="D11" s="8" t="s">
        <v>51</v>
      </c>
      <c r="E11" s="8" t="s">
        <v>54</v>
      </c>
      <c r="F11" s="8" t="s">
        <v>55</v>
      </c>
      <c r="G11" s="8" t="s">
        <v>55</v>
      </c>
      <c r="H11" s="8" t="s">
        <v>25</v>
      </c>
      <c r="I11" s="8" t="s">
        <v>55</v>
      </c>
      <c r="J11" s="8" t="s">
        <v>55</v>
      </c>
      <c r="K11" s="8" t="s">
        <v>53</v>
      </c>
      <c r="L11" s="8" t="s">
        <v>46</v>
      </c>
      <c r="M11" s="8" t="s">
        <v>50</v>
      </c>
      <c r="N11" s="8" t="s">
        <v>51</v>
      </c>
      <c r="O11" s="8" t="s">
        <v>49</v>
      </c>
      <c r="P11" s="8" t="s">
        <v>50</v>
      </c>
      <c r="Q11" s="8" t="s">
        <v>50</v>
      </c>
      <c r="R11" s="8" t="s">
        <v>36</v>
      </c>
      <c r="S11" s="8" t="s">
        <v>54</v>
      </c>
      <c r="T11" s="8" t="s">
        <v>51</v>
      </c>
      <c r="U11" s="8" t="s">
        <v>51</v>
      </c>
      <c r="V11" s="8" t="s">
        <v>55</v>
      </c>
      <c r="W11" s="8" t="s">
        <v>55</v>
      </c>
      <c r="X11" s="8" t="s">
        <v>51</v>
      </c>
      <c r="Y11" s="8" t="s">
        <v>50</v>
      </c>
      <c r="Z11" s="8" t="s">
        <v>25</v>
      </c>
      <c r="AA11" s="8" t="s">
        <v>54</v>
      </c>
      <c r="AB11" s="8" t="s">
        <v>36</v>
      </c>
      <c r="AC11" s="8" t="s">
        <v>53</v>
      </c>
      <c r="AD11" s="8" t="s">
        <v>51</v>
      </c>
      <c r="AE11" s="8" t="s">
        <v>51</v>
      </c>
      <c r="AF11" s="8" t="s">
        <v>50</v>
      </c>
      <c r="AG11" s="8" t="s">
        <v>49</v>
      </c>
      <c r="AH11" s="8" t="s">
        <v>53</v>
      </c>
      <c r="AI11" s="8" t="s">
        <v>46</v>
      </c>
    </row>
    <row r="12" ht="34" customHeight="1" spans="1:35">
      <c r="A12" s="9" t="s">
        <v>56</v>
      </c>
      <c r="B12" s="8" t="s">
        <v>14</v>
      </c>
      <c r="C12" s="8" t="s">
        <v>43</v>
      </c>
      <c r="D12" s="8" t="s">
        <v>19</v>
      </c>
      <c r="E12" s="8" t="s">
        <v>57</v>
      </c>
      <c r="F12" s="8" t="s">
        <v>13</v>
      </c>
      <c r="G12" s="8" t="s">
        <v>9</v>
      </c>
      <c r="H12" s="8" t="s">
        <v>16</v>
      </c>
      <c r="I12" s="8" t="s">
        <v>14</v>
      </c>
      <c r="J12" s="8" t="s">
        <v>18</v>
      </c>
      <c r="K12" s="8" t="s">
        <v>57</v>
      </c>
      <c r="L12" s="8" t="s">
        <v>15</v>
      </c>
      <c r="M12" s="8" t="s">
        <v>9</v>
      </c>
      <c r="N12" s="8" t="s">
        <v>11</v>
      </c>
      <c r="O12" s="8" t="s">
        <v>16</v>
      </c>
      <c r="P12" s="8" t="s">
        <v>9</v>
      </c>
      <c r="Q12" s="8" t="s">
        <v>16</v>
      </c>
      <c r="R12" s="8" t="s">
        <v>57</v>
      </c>
      <c r="S12" s="8" t="s">
        <v>22</v>
      </c>
      <c r="T12" s="8" t="s">
        <v>14</v>
      </c>
      <c r="U12" s="8" t="s">
        <v>43</v>
      </c>
      <c r="V12" s="8" t="s">
        <v>11</v>
      </c>
      <c r="W12" s="8" t="s">
        <v>10</v>
      </c>
      <c r="X12" s="8" t="s">
        <v>9</v>
      </c>
      <c r="Y12" s="8" t="s">
        <v>16</v>
      </c>
      <c r="Z12" s="8" t="s">
        <v>20</v>
      </c>
      <c r="AA12" s="8" t="s">
        <v>19</v>
      </c>
      <c r="AB12" s="8" t="s">
        <v>12</v>
      </c>
      <c r="AC12" s="8" t="s">
        <v>14</v>
      </c>
      <c r="AD12" s="8" t="s">
        <v>16</v>
      </c>
      <c r="AE12" s="8" t="s">
        <v>11</v>
      </c>
      <c r="AF12" s="8" t="s">
        <v>9</v>
      </c>
      <c r="AG12" s="8" t="s">
        <v>24</v>
      </c>
      <c r="AH12" s="8" t="s">
        <v>43</v>
      </c>
      <c r="AI12" s="8" t="s">
        <v>10</v>
      </c>
    </row>
    <row r="13" ht="34" customHeight="1" spans="1:35">
      <c r="A13" s="9" t="s">
        <v>56</v>
      </c>
      <c r="B13" s="8" t="s">
        <v>58</v>
      </c>
      <c r="C13" s="8" t="s">
        <v>47</v>
      </c>
      <c r="D13" s="8" t="s">
        <v>32</v>
      </c>
      <c r="E13" s="8" t="s">
        <v>59</v>
      </c>
      <c r="F13" s="8" t="s">
        <v>58</v>
      </c>
      <c r="G13" s="8" t="s">
        <v>60</v>
      </c>
      <c r="H13" s="8" t="s">
        <v>44</v>
      </c>
      <c r="I13" s="8" t="s">
        <v>58</v>
      </c>
      <c r="J13" s="8" t="s">
        <v>58</v>
      </c>
      <c r="K13" s="8" t="s">
        <v>59</v>
      </c>
      <c r="L13" s="8" t="s">
        <v>47</v>
      </c>
      <c r="M13" s="8" t="s">
        <v>60</v>
      </c>
      <c r="N13" s="8" t="s">
        <v>39</v>
      </c>
      <c r="O13" s="8" t="s">
        <v>44</v>
      </c>
      <c r="P13" s="8" t="s">
        <v>60</v>
      </c>
      <c r="Q13" s="8" t="s">
        <v>44</v>
      </c>
      <c r="R13" s="8" t="s">
        <v>59</v>
      </c>
      <c r="S13" s="8" t="s">
        <v>40</v>
      </c>
      <c r="T13" s="8" t="s">
        <v>58</v>
      </c>
      <c r="U13" s="8" t="s">
        <v>47</v>
      </c>
      <c r="V13" s="8" t="s">
        <v>32</v>
      </c>
      <c r="W13" s="8" t="s">
        <v>40</v>
      </c>
      <c r="X13" s="8" t="s">
        <v>60</v>
      </c>
      <c r="Y13" s="8" t="s">
        <v>44</v>
      </c>
      <c r="Z13" s="8" t="s">
        <v>44</v>
      </c>
      <c r="AA13" s="8" t="s">
        <v>32</v>
      </c>
      <c r="AB13" s="8" t="s">
        <v>59</v>
      </c>
      <c r="AC13" s="8" t="s">
        <v>58</v>
      </c>
      <c r="AD13" s="8" t="s">
        <v>44</v>
      </c>
      <c r="AE13" s="8" t="s">
        <v>32</v>
      </c>
      <c r="AF13" s="8" t="s">
        <v>60</v>
      </c>
      <c r="AG13" s="8" t="s">
        <v>60</v>
      </c>
      <c r="AH13" s="8" t="s">
        <v>47</v>
      </c>
      <c r="AI13" s="8" t="s">
        <v>40</v>
      </c>
    </row>
    <row r="14" ht="34" customHeight="1" spans="1:35">
      <c r="A14" s="9" t="s">
        <v>61</v>
      </c>
      <c r="B14" s="8" t="s">
        <v>9</v>
      </c>
      <c r="C14" s="8" t="s">
        <v>14</v>
      </c>
      <c r="D14" s="8" t="s">
        <v>14</v>
      </c>
      <c r="E14" s="8" t="s">
        <v>19</v>
      </c>
      <c r="F14" s="8" t="s">
        <v>13</v>
      </c>
      <c r="G14" s="8" t="s">
        <v>16</v>
      </c>
      <c r="H14" s="8" t="s">
        <v>12</v>
      </c>
      <c r="I14" s="8" t="s">
        <v>14</v>
      </c>
      <c r="J14" s="8" t="s">
        <v>16</v>
      </c>
      <c r="K14" s="8" t="s">
        <v>10</v>
      </c>
      <c r="L14" s="8" t="s">
        <v>57</v>
      </c>
      <c r="M14" s="8" t="s">
        <v>9</v>
      </c>
      <c r="N14" s="8" t="s">
        <v>11</v>
      </c>
      <c r="O14" s="8" t="s">
        <v>43</v>
      </c>
      <c r="P14" s="8" t="s">
        <v>16</v>
      </c>
      <c r="Q14" s="8" t="s">
        <v>57</v>
      </c>
      <c r="R14" s="8" t="s">
        <v>9</v>
      </c>
      <c r="S14" s="8" t="s">
        <v>9</v>
      </c>
      <c r="T14" s="8" t="s">
        <v>11</v>
      </c>
      <c r="U14" s="8" t="s">
        <v>15</v>
      </c>
      <c r="V14" s="8" t="s">
        <v>24</v>
      </c>
      <c r="W14" s="8" t="s">
        <v>43</v>
      </c>
      <c r="X14" s="8" t="s">
        <v>9</v>
      </c>
      <c r="Y14" s="8" t="s">
        <v>11</v>
      </c>
      <c r="Z14" s="8" t="s">
        <v>10</v>
      </c>
      <c r="AA14" s="8" t="s">
        <v>16</v>
      </c>
      <c r="AB14" s="8" t="s">
        <v>20</v>
      </c>
      <c r="AC14" s="8" t="s">
        <v>18</v>
      </c>
      <c r="AD14" s="8" t="s">
        <v>19</v>
      </c>
      <c r="AE14" s="8" t="s">
        <v>16</v>
      </c>
      <c r="AF14" s="8" t="s">
        <v>43</v>
      </c>
      <c r="AG14" s="8" t="s">
        <v>57</v>
      </c>
      <c r="AH14" s="8" t="s">
        <v>14</v>
      </c>
      <c r="AI14" s="8" t="s">
        <v>22</v>
      </c>
    </row>
    <row r="15" ht="34" customHeight="1" spans="1:35">
      <c r="A15" s="9" t="s">
        <v>61</v>
      </c>
      <c r="B15" s="8" t="s">
        <v>49</v>
      </c>
      <c r="C15" s="8" t="s">
        <v>48</v>
      </c>
      <c r="D15" s="8" t="s">
        <v>48</v>
      </c>
      <c r="E15" s="8" t="s">
        <v>62</v>
      </c>
      <c r="F15" s="8" t="s">
        <v>49</v>
      </c>
      <c r="G15" s="8" t="s">
        <v>63</v>
      </c>
      <c r="H15" s="8" t="s">
        <v>59</v>
      </c>
      <c r="I15" s="8" t="s">
        <v>48</v>
      </c>
      <c r="J15" s="8" t="s">
        <v>63</v>
      </c>
      <c r="K15" s="8" t="s">
        <v>26</v>
      </c>
      <c r="L15" s="8" t="s">
        <v>59</v>
      </c>
      <c r="M15" s="8" t="s">
        <v>49</v>
      </c>
      <c r="N15" s="8" t="s">
        <v>62</v>
      </c>
      <c r="O15" s="8" t="s">
        <v>64</v>
      </c>
      <c r="P15" s="8" t="s">
        <v>63</v>
      </c>
      <c r="Q15" s="8" t="s">
        <v>59</v>
      </c>
      <c r="R15" s="8" t="s">
        <v>49</v>
      </c>
      <c r="S15" s="8" t="s">
        <v>49</v>
      </c>
      <c r="T15" s="8" t="s">
        <v>39</v>
      </c>
      <c r="U15" s="8" t="s">
        <v>64</v>
      </c>
      <c r="V15" s="8" t="s">
        <v>48</v>
      </c>
      <c r="W15" s="8" t="s">
        <v>64</v>
      </c>
      <c r="X15" s="8" t="s">
        <v>49</v>
      </c>
      <c r="Y15" s="8" t="s">
        <v>62</v>
      </c>
      <c r="Z15" s="8" t="s">
        <v>26</v>
      </c>
      <c r="AA15" s="8" t="s">
        <v>63</v>
      </c>
      <c r="AB15" s="8" t="s">
        <v>63</v>
      </c>
      <c r="AC15" s="8" t="s">
        <v>48</v>
      </c>
      <c r="AD15" s="8" t="s">
        <v>62</v>
      </c>
      <c r="AE15" s="8" t="s">
        <v>63</v>
      </c>
      <c r="AF15" s="8" t="s">
        <v>64</v>
      </c>
      <c r="AG15" s="8" t="s">
        <v>59</v>
      </c>
      <c r="AH15" s="8" t="s">
        <v>48</v>
      </c>
      <c r="AI15" s="8" t="s">
        <v>26</v>
      </c>
    </row>
  </sheetData>
  <mergeCells count="6">
    <mergeCell ref="A1:AI1"/>
    <mergeCell ref="B2:H2"/>
    <mergeCell ref="I2:O2"/>
    <mergeCell ref="P2:V2"/>
    <mergeCell ref="W2:AC2"/>
    <mergeCell ref="AD2:AI2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workbookViewId="0">
      <selection activeCell="A1" sqref="A1:H1"/>
    </sheetView>
  </sheetViews>
  <sheetFormatPr defaultColWidth="9" defaultRowHeight="13.5"/>
  <cols>
    <col min="1" max="2" width="4.625" style="1" customWidth="1"/>
    <col min="3" max="3" width="13.625" style="1" customWidth="1"/>
    <col min="4" max="25" width="9" style="1"/>
    <col min="26" max="26" width="9" style="1" hidden="1" customWidth="1"/>
    <col min="27" max="16384" width="9" style="1"/>
  </cols>
  <sheetData>
    <row r="1" ht="24" customHeight="1" spans="1:1">
      <c r="A1" s="1" t="s">
        <v>65</v>
      </c>
    </row>
    <row r="2" ht="22" customHeight="1" spans="7:8">
      <c r="G2" s="1" t="s">
        <v>66</v>
      </c>
      <c r="H2" s="1" t="s">
        <v>8</v>
      </c>
    </row>
    <row r="3" ht="24" customHeight="1" spans="1:8">
      <c r="A3" s="1" t="s">
        <v>67</v>
      </c>
      <c r="C3" s="1" t="s">
        <v>68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ht="27" spans="1:8">
      <c r="A4" s="2" t="s">
        <v>69</v>
      </c>
      <c r="B4" s="1">
        <v>1</v>
      </c>
      <c r="C4" s="1" t="s">
        <v>70</v>
      </c>
      <c r="D4" s="3" t="str">
        <f>INDEX(总课程表!$B$1:$B$1000,SUMPRODUCT((总课程表!$A$4:$A$1000=$H2)*ROW(总课程表!$A$4:$A$1000))/2-0.5,1)&amp;CHAR(10)&amp;INDEX(总课程表!$B$1:$B$1000,SUMPRODUCT((总课程表!$A$4:$A$1000=$H2)*ROW(总课程表!$A$4:$A$1000))/2+1,1)</f>
        <v>数学
兆松</v>
      </c>
      <c r="E4" s="3" t="str">
        <f>INDEX(总课程表!$I$1:$I$1000,SUMPRODUCT((总课程表!$A$4:$A$1000=$H2)*ROW(总课程表!$A$4:$A$1000))/2-0.5,1)&amp;CHAR(10)&amp;INDEX(总课程表!$I$1:$I$1000,SUMPRODUCT((总课程表!$A$4:$A$1000=$H2)*ROW(总课程表!$A$4:$A$1000))/2+1,1)</f>
        <v>数学
兆松</v>
      </c>
      <c r="F4" s="3" t="str">
        <f>INDEX(总课程表!$P$1:$P$1000,SUMPRODUCT((总课程表!$A$4:$A$1000=$H2)*ROW(总课程表!$A$4:$A$1000))/2-0.5,1)&amp;CHAR(10)&amp;INDEX(总课程表!$P$1:$P$1000,SUMPRODUCT((总课程表!$A$4:$A$1000=$H2)*ROW(总课程表!$A$4:$A$1000))/2+1,1)</f>
        <v>数学
兆松</v>
      </c>
      <c r="G4" s="3" t="str">
        <f>INDEX(总课程表!$W$1:$W$1000,SUMPRODUCT((总课程表!$A$4:$A$1000=$H2)*ROW(总课程表!$A$4:$A$1000))/2-0.5,1)&amp;CHAR(10)&amp;INDEX(总课程表!$W$1:$W$1000,SUMPRODUCT((总课程表!$A$4:$A$1000=$H2)*ROW(总课程表!$A$4:$A$1000))/2+1,1)</f>
        <v>语文
罗菲</v>
      </c>
      <c r="H4" s="3" t="str">
        <f>INDEX(总课程表!$AD$1:$AD$1000,SUMPRODUCT((总课程表!$A$4:$A$1000=$H2)*ROW(总课程表!$A$4:$A$1000))/2-0.5,1)&amp;CHAR(10)&amp;INDEX(总课程表!$AD$1:$AD$1000,SUMPRODUCT((总课程表!$A$4:$A$1000=$H2)*ROW(总课程表!$A$4:$A$1000))/2+1,1)</f>
        <v>语文
罗菲</v>
      </c>
    </row>
    <row r="5" ht="27" spans="1:8">
      <c r="A5" s="2"/>
      <c r="B5" s="1">
        <v>2</v>
      </c>
      <c r="C5" s="1" t="s">
        <v>70</v>
      </c>
      <c r="D5" s="3" t="str">
        <f>INDEX(总课程表!$C$1:$C$1000,SUMPRODUCT((总课程表!$A$4:$A$1000=$H2)*ROW(总课程表!$A$4:$A$1000))/2-0.5,1)&amp;CHAR(10)&amp;INDEX(总课程表!$C$1:$C$1000,SUMPRODUCT((总课程表!$A$4:$A$1000=$H2)*ROW(总课程表!$A$4:$A$1000))/2+1,1)</f>
        <v>历史
表宏</v>
      </c>
      <c r="E5" s="3" t="str">
        <f>INDEX(总课程表!$J$1:$J$1000,SUMPRODUCT((总课程表!$A$4:$A$1000=$H2)*ROW(总课程表!$A$4:$A$1000))/2-0.5,1)&amp;CHAR(10)&amp;INDEX(总课程表!$J$1:$J$1000,SUMPRODUCT((总课程表!$A$4:$A$1000=$H2)*ROW(总课程表!$A$4:$A$1000))/2+1,1)</f>
        <v>语文
罗菲</v>
      </c>
      <c r="F5" s="3" t="str">
        <f>INDEX(总课程表!$Q$1:$Q$1000,SUMPRODUCT((总课程表!$A$4:$A$1000=$H2)*ROW(总课程表!$A$4:$A$1000))/2-0.5,1)&amp;CHAR(10)&amp;INDEX(总课程表!$Q$1:$Q$1000,SUMPRODUCT((总课程表!$A$4:$A$1000=$H2)*ROW(总课程表!$A$4:$A$1000))/2+1,1)</f>
        <v>英语
彭超</v>
      </c>
      <c r="G5" s="3" t="str">
        <f>INDEX(总课程表!$X$1:$X$1000,SUMPRODUCT((总课程表!$A$4:$A$1000=$H2)*ROW(总课程表!$A$4:$A$1000))/2-0.5,1)&amp;CHAR(10)&amp;INDEX(总课程表!$X$1:$X$1000,SUMPRODUCT((总课程表!$A$4:$A$1000=$H2)*ROW(总课程表!$A$4:$A$1000))/2+1,1)</f>
        <v>英语
彭超</v>
      </c>
      <c r="H5" s="3" t="str">
        <f>INDEX(总课程表!$AE$1:$AE$1000,SUMPRODUCT((总课程表!$A$4:$A$1000=$H2)*ROW(总课程表!$A$4:$A$1000))/2-0.5,1)&amp;CHAR(10)&amp;INDEX(总课程表!$AE$1:$AE$1000,SUMPRODUCT((总课程表!$A$4:$A$1000=$H2)*ROW(总课程表!$A$4:$A$1000))/2+1,1)</f>
        <v>国学
罗菲</v>
      </c>
    </row>
    <row r="6" ht="27" spans="1:8">
      <c r="A6" s="2"/>
      <c r="B6" s="1">
        <v>3</v>
      </c>
      <c r="C6" s="1" t="s">
        <v>70</v>
      </c>
      <c r="D6" s="3" t="str">
        <f>INDEX(总课程表!$D$1:$D$1000,SUMPRODUCT((总课程表!$A$4:$A$1000=$H2)*ROW(总课程表!$A$4:$A$1000))/2-0.5,1)&amp;CHAR(10)&amp;INDEX(总课程表!$D$1:$D$1000,SUMPRODUCT((总课程表!$A$4:$A$1000=$H2)*ROW(总课程表!$A$4:$A$1000))/2+1,1)</f>
        <v>体育
立红</v>
      </c>
      <c r="E6" s="3" t="str">
        <f>INDEX(总课程表!$K$1:$K$1000,SUMPRODUCT((总课程表!$A$4:$A$1000=$H2)*ROW(总课程表!$A$4:$A$1000))/2-0.5,1)&amp;CHAR(10)&amp;INDEX(总课程表!$K$1:$K$1000,SUMPRODUCT((总课程表!$A$4:$A$1000=$H2)*ROW(总课程表!$A$4:$A$1000))/2+1,1)</f>
        <v>生物
才香</v>
      </c>
      <c r="F6" s="3" t="str">
        <f>INDEX(总课程表!$R$1:$R$1000,SUMPRODUCT((总课程表!$A$4:$A$1000=$H2)*ROW(总课程表!$A$4:$A$1000))/2-0.5,1)&amp;CHAR(10)&amp;INDEX(总课程表!$R$1:$R$1000,SUMPRODUCT((总课程表!$A$4:$A$1000=$H2)*ROW(总课程表!$A$4:$A$1000))/2+1,1)</f>
        <v>语文
罗菲</v>
      </c>
      <c r="G6" s="3" t="str">
        <f>INDEX(总课程表!$Y$1:$Y$1000,SUMPRODUCT((总课程表!$A$4:$A$1000=$H2)*ROW(总课程表!$A$4:$A$1000))/2-0.5,1)&amp;CHAR(10)&amp;INDEX(总课程表!$Y$1:$Y$1000,SUMPRODUCT((总课程表!$A$4:$A$1000=$H2)*ROW(总课程表!$A$4:$A$1000))/2+1,1)</f>
        <v>信技
彭超</v>
      </c>
      <c r="H6" s="3" t="str">
        <f>INDEX(总课程表!$AF$1:$AF$1000,SUMPRODUCT((总课程表!$A$4:$A$1000=$H2)*ROW(总课程表!$A$4:$A$1000))/2-0.5,1)&amp;CHAR(10)&amp;INDEX(总课程表!$AF$1:$AF$1000,SUMPRODUCT((总课程表!$A$4:$A$1000=$H2)*ROW(总课程表!$A$4:$A$1000))/2+1,1)</f>
        <v>书法
彭超</v>
      </c>
    </row>
    <row r="7" ht="27" spans="1:8">
      <c r="A7" s="2"/>
      <c r="B7" s="1">
        <v>4</v>
      </c>
      <c r="C7" s="1" t="s">
        <v>70</v>
      </c>
      <c r="D7" s="3" t="str">
        <f>INDEX(总课程表!$E$1:$E$1000,SUMPRODUCT((总课程表!$A$4:$A$1000=$H2)*ROW(总课程表!$A$4:$A$1000))/2-0.5,1)&amp;CHAR(10)&amp;INDEX(总课程表!$E$1:$E$1000,SUMPRODUCT((总课程表!$A$4:$A$1000=$H2)*ROW(总课程表!$A$4:$A$1000))/2+1,1)</f>
        <v>音乐
才香</v>
      </c>
      <c r="E7" s="3" t="str">
        <f>INDEX(总课程表!$L$1:$L$1000,SUMPRODUCT((总课程表!$A$4:$A$1000=$H2)*ROW(总课程表!$A$4:$A$1000))/2-0.5,1)&amp;CHAR(10)&amp;INDEX(总课程表!$L$1:$L$1000,SUMPRODUCT((总课程表!$A$4:$A$1000=$H2)*ROW(总课程表!$A$4:$A$1000))/2+1,1)</f>
        <v>美术
木华</v>
      </c>
      <c r="F7" s="3" t="str">
        <f>INDEX(总课程表!$S$1:$S$1000,SUMPRODUCT((总课程表!$A$4:$A$1000=$H2)*ROW(总课程表!$A$4:$A$1000))/2-0.5,1)&amp;CHAR(10)&amp;INDEX(总课程表!$S$1:$S$1000,SUMPRODUCT((总课程表!$A$4:$A$1000=$H2)*ROW(总课程表!$A$4:$A$1000))/2+1,1)</f>
        <v>国学
罗菲</v>
      </c>
      <c r="G7" s="3" t="str">
        <f>INDEX(总课程表!$Z$1:$Z$1000,SUMPRODUCT((总课程表!$A$4:$A$1000=$H2)*ROW(总课程表!$A$4:$A$1000))/2-0.5,1)&amp;CHAR(10)&amp;INDEX(总课程表!$Z$1:$Z$1000,SUMPRODUCT((总课程表!$A$4:$A$1000=$H2)*ROW(总课程表!$A$4:$A$1000))/2+1,1)</f>
        <v>生物
才香</v>
      </c>
      <c r="H7" s="3" t="str">
        <f>INDEX(总课程表!$AG$1:$AG$1000,SUMPRODUCT((总课程表!$A$4:$A$1000=$H2)*ROW(总课程表!$A$4:$A$1000))/2-0.5,1)&amp;CHAR(10)&amp;INDEX(总课程表!$AG$1:$AG$1000,SUMPRODUCT((总课程表!$A$4:$A$1000=$H2)*ROW(总课程表!$A$4:$A$1000))/2+1,1)</f>
        <v>道法
方毅</v>
      </c>
    </row>
    <row r="8" ht="27" spans="1:8">
      <c r="A8" s="2" t="s">
        <v>71</v>
      </c>
      <c r="B8" s="1">
        <v>1</v>
      </c>
      <c r="C8" s="1" t="s">
        <v>70</v>
      </c>
      <c r="D8" s="3" t="str">
        <f>INDEX(总课程表!$F$1:$F$1000,SUMPRODUCT((总课程表!$A$4:$A$1000=$H2)*ROW(总课程表!$A$4:$A$1000))/2-0.5,1)&amp;CHAR(10)&amp;INDEX(总课程表!$F$1:$F$1000,SUMPRODUCT((总课程表!$A$4:$A$1000=$H2)*ROW(总课程表!$A$4:$A$1000))/2+1,1)</f>
        <v>综合
兆松</v>
      </c>
      <c r="E8" s="3" t="str">
        <f>INDEX(总课程表!$M$1:$M$1000,SUMPRODUCT((总课程表!$A$4:$A$1000=$H2)*ROW(总课程表!$A$4:$A$1000))/2-0.5,1)&amp;CHAR(10)&amp;INDEX(总课程表!$M$1:$M$1000,SUMPRODUCT((总课程表!$A$4:$A$1000=$H2)*ROW(总课程表!$A$4:$A$1000))/2+1,1)</f>
        <v>体育
立红</v>
      </c>
      <c r="F8" s="3" t="str">
        <f>INDEX(总课程表!$T$1:$T$1000,SUMPRODUCT((总课程表!$A$4:$A$1000=$H2)*ROW(总课程表!$A$4:$A$1000))/2-0.5,1)&amp;CHAR(10)&amp;INDEX(总课程表!$T$1:$T$1000,SUMPRODUCT((总课程表!$A$4:$A$1000=$H2)*ROW(总课程表!$A$4:$A$1000))/2+1,1)</f>
        <v>历史
表宏</v>
      </c>
      <c r="G8" s="3" t="str">
        <f>INDEX(总课程表!$AA$1:$AA$1000,SUMPRODUCT((总课程表!$A$4:$A$1000=$H2)*ROW(总课程表!$A$4:$A$1000))/2-0.5,1)&amp;CHAR(10)&amp;INDEX(总课程表!$AA$1:$AA$1000,SUMPRODUCT((总课程表!$A$4:$A$1000=$H2)*ROW(总课程表!$A$4:$A$1000))/2+1,1)</f>
        <v>语文
罗菲</v>
      </c>
      <c r="H8" s="3" t="str">
        <f>INDEX(总课程表!$AH$1:$AH$1000,SUMPRODUCT((总课程表!$A$4:$A$1000=$H2)*ROW(总课程表!$A$4:$A$1000))/2-0.5,1)&amp;CHAR(10)&amp;INDEX(总课程表!$AH$1:$AH$1000,SUMPRODUCT((总课程表!$A$4:$A$1000=$H2)*ROW(总课程表!$A$4:$A$1000))/2+1,1)</f>
        <v>地理
德泉</v>
      </c>
    </row>
    <row r="9" ht="27" spans="1:8">
      <c r="A9" s="2"/>
      <c r="B9" s="1">
        <v>2</v>
      </c>
      <c r="C9" s="1" t="s">
        <v>70</v>
      </c>
      <c r="D9" s="3" t="str">
        <f>INDEX(总课程表!$G$1:$G$1000,SUMPRODUCT((总课程表!$A$4:$A$1000=$H2)*ROW(总课程表!$A$4:$A$1000))/2-0.5,1)&amp;CHAR(10)&amp;INDEX(总课程表!$G$1:$G$1000,SUMPRODUCT((总课程表!$A$4:$A$1000=$H2)*ROW(总课程表!$A$4:$A$1000))/2+1,1)</f>
        <v>英语
彭超</v>
      </c>
      <c r="E9" s="3" t="str">
        <f>INDEX(总课程表!$N$1:$N$1000,SUMPRODUCT((总课程表!$A$4:$A$1000=$H2)*ROW(总课程表!$A$4:$A$1000))/2-0.5,1)&amp;CHAR(10)&amp;INDEX(总课程表!$N$1:$N$1000,SUMPRODUCT((总课程表!$A$4:$A$1000=$H2)*ROW(总课程表!$A$4:$A$1000))/2+1,1)</f>
        <v>英语
彭超</v>
      </c>
      <c r="F9" s="3" t="str">
        <f>INDEX(总课程表!$U$1:$U$1000,SUMPRODUCT((总课程表!$A$4:$A$1000=$H2)*ROW(总课程表!$A$4:$A$1000))/2-0.5,1)&amp;CHAR(10)&amp;INDEX(总课程表!$U$1:$U$1000,SUMPRODUCT((总课程表!$A$4:$A$1000=$H2)*ROW(总课程表!$A$4:$A$1000))/2+1,1)</f>
        <v>地理
德泉</v>
      </c>
      <c r="G9" s="3" t="str">
        <f>INDEX(总课程表!$AB$1:$AB$1000,SUMPRODUCT((总课程表!$A$4:$A$1000=$H2)*ROW(总课程表!$A$4:$A$1000))/2-0.5,1)&amp;CHAR(10)&amp;INDEX(总课程表!$AB$1:$AB$1000,SUMPRODUCT((总课程表!$A$4:$A$1000=$H2)*ROW(总课程表!$A$4:$A$1000))/2+1,1)</f>
        <v>数学
兆松</v>
      </c>
      <c r="H9" s="3" t="str">
        <f>INDEX(总课程表!$AI$1:$AI$1000,SUMPRODUCT((总课程表!$A$4:$A$1000=$H2)*ROW(总课程表!$A$4:$A$1000))/2-0.5,1)&amp;CHAR(10)&amp;INDEX(总课程表!$AI$1:$AI$1000,SUMPRODUCT((总课程表!$A$4:$A$1000=$H2)*ROW(总课程表!$A$4:$A$1000))/2+1,1)</f>
        <v>数学
兆松</v>
      </c>
    </row>
    <row r="10" ht="27" spans="1:8">
      <c r="A10" s="2"/>
      <c r="B10" s="1">
        <v>3</v>
      </c>
      <c r="C10" s="1" t="s">
        <v>70</v>
      </c>
      <c r="D10" s="3" t="str">
        <f>INDEX(总课程表!$H$1:$H$1000,SUMPRODUCT((总课程表!$A$4:$A$1000=$H2)*ROW(总课程表!$A$4:$A$1000))/2-0.5,1)&amp;CHAR(10)&amp;INDEX(总课程表!$H$1:$H$1000,SUMPRODUCT((总课程表!$A$4:$A$1000=$H2)*ROW(总课程表!$A$4:$A$1000))/2+1,1)</f>
        <v>劳动
彭超</v>
      </c>
      <c r="E10" s="3" t="str">
        <f>INDEX(总课程表!$O$1:$O$1000,SUMPRODUCT((总课程表!$A$4:$A$1000=$H2)*ROW(总课程表!$A$4:$A$1000))/2-0.5,1)&amp;CHAR(10)&amp;INDEX(总课程表!$O$1:$O$1000,SUMPRODUCT((总课程表!$A$4:$A$1000=$H2)*ROW(总课程表!$A$4:$A$1000))/2+1,1)</f>
        <v>道法
方毅</v>
      </c>
      <c r="F10" s="3" t="str">
        <f>INDEX(总课程表!$V$1:$V$1000,SUMPRODUCT((总课程表!$A$4:$A$1000=$H2)*ROW(总课程表!$A$4:$A$1000))/2-0.5,1)&amp;CHAR(10)&amp;INDEX(总课程表!$V$1:$V$1000,SUMPRODUCT((总课程表!$A$4:$A$1000=$H2)*ROW(总课程表!$A$4:$A$1000))/2+1,1)</f>
        <v>队会
兆松</v>
      </c>
      <c r="G10" s="3" t="str">
        <f>INDEX(总课程表!$AC$1:$AC$1000,SUMPRODUCT((总课程表!$A$4:$A$1000=$H2)*ROW(总课程表!$A$4:$A$1000))/2-0.5,1)&amp;CHAR(10)&amp;INDEX(总课程表!$AC$1:$AC$1000,SUMPRODUCT((总课程表!$A$4:$A$1000=$H2)*ROW(总课程表!$A$4:$A$1000))/2+1,1)</f>
        <v>体育
立红</v>
      </c>
      <c r="H10" s="3" t="e">
        <f>INDEX(总课程表!#REF!,SUMPRODUCT((总课程表!$A$4:$A$1000=$H2)*ROW(总课程表!$A$4:$A$1000))/2-0.5,1)&amp;CHAR(10)&amp;INDEX(总课程表!#REF!,SUMPRODUCT((总课程表!$A$4:$A$1000=$H2)*ROW(总课程表!$A$4:$A$1000))/2+1,1)</f>
        <v>#REF!</v>
      </c>
    </row>
    <row r="51" spans="26:26">
      <c r="Z51" s="1" t="s">
        <v>8</v>
      </c>
    </row>
    <row r="52" spans="26:26">
      <c r="Z52" s="1" t="s">
        <v>34</v>
      </c>
    </row>
    <row r="53" spans="26:26">
      <c r="Z53" s="1" t="s">
        <v>42</v>
      </c>
    </row>
    <row r="54" spans="26:26">
      <c r="Z54" s="1" t="s">
        <v>52</v>
      </c>
    </row>
    <row r="55" spans="26:26">
      <c r="Z55" s="1" t="s">
        <v>56</v>
      </c>
    </row>
    <row r="56" spans="26:26">
      <c r="Z56" s="1" t="s">
        <v>61</v>
      </c>
    </row>
  </sheetData>
  <mergeCells count="4">
    <mergeCell ref="A1:H1"/>
    <mergeCell ref="A3:B3"/>
    <mergeCell ref="A4:A7"/>
    <mergeCell ref="A8:A10"/>
  </mergeCells>
  <dataValidations count="1">
    <dataValidation type="list" allowBlank="1" showInputMessage="1" showErrorMessage="1" sqref="H2">
      <formula1>$Z$51:$Z$1051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H2" sqref="H2"/>
    </sheetView>
  </sheetViews>
  <sheetFormatPr defaultColWidth="9" defaultRowHeight="13.5"/>
  <cols>
    <col min="1" max="2" width="4.625" style="1" customWidth="1"/>
    <col min="3" max="3" width="13.625" style="1" customWidth="1"/>
    <col min="4" max="25" width="9" style="1"/>
    <col min="26" max="26" width="9" style="1" hidden="1" customWidth="1"/>
    <col min="27" max="16384" width="9" style="1"/>
  </cols>
  <sheetData>
    <row r="1" ht="24" customHeight="1" spans="1:1">
      <c r="A1" s="1" t="s">
        <v>65</v>
      </c>
    </row>
    <row r="2" ht="22" customHeight="1" spans="7:8">
      <c r="G2" s="1" t="s">
        <v>72</v>
      </c>
      <c r="H2" s="1" t="s">
        <v>45</v>
      </c>
    </row>
    <row r="3" ht="24" customHeight="1" spans="1:8">
      <c r="A3" s="1" t="s">
        <v>67</v>
      </c>
      <c r="C3" s="1" t="s">
        <v>68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ht="40.5" spans="1:8">
      <c r="A4" s="2" t="s">
        <v>69</v>
      </c>
      <c r="B4" s="1">
        <v>1</v>
      </c>
      <c r="C4" s="1" t="s">
        <v>70</v>
      </c>
      <c r="D4" s="3" t="str">
        <f>INDEX(总课程表!$B$1:$B$1000,IF(COUNTIF(总课程表!$B$4:$B$1000,$H2)=1,SUMPRODUCT((总课程表!$B$4:$B$1000=$H2)*ROW(总课程表!$B$4:$B$1000))-1,999),1)&amp;CHAR(10)&amp;INDEX(总课程表!$A$1:$A$1000,IF(COUNTIF(总课程表!$B$4:$B$1000,$H2)=1,SUMPRODUCT((总课程表!$B$4:$B$1000=$H2)*ROW(总课程表!$B$4:$B$1000)),999),1)</f>
        <v>
</v>
      </c>
      <c r="E4" s="3" t="str">
        <f>INDEX(总课程表!$I$1:$I$1000,IF(COUNTIF(总课程表!$I$4:$I$1000,$H2)=1,SUMPRODUCT((总课程表!$I$4:$I$1000=$H2)*ROW(总课程表!$I$4:$I$1000))-1,999),1)&amp;CHAR(10)&amp;INDEX(总课程表!$A$1:$A$1000,IF(COUNTIF(总课程表!$I$4:$I$1000,$H2)=1,SUMPRODUCT((总课程表!$I$4:$I$1000=$H2)*ROW(总课程表!$I$4:$I$1000)),999),1)</f>
        <v>
</v>
      </c>
      <c r="F4" s="3" t="str">
        <f>INDEX(总课程表!$P$1:$P$1000,IF(COUNTIF(总课程表!$P$4:$P$1000,$H2)=1,SUMPRODUCT((总课程表!$P$4:$P$1000=$H2)*ROW(总课程表!$P$4:$P$1000))-1,999),1)&amp;CHAR(10)&amp;INDEX(总课程表!$A$1:$A$1000,IF(COUNTIF(总课程表!$P$4:$P$1000,$H2)=1,SUMPRODUCT((总课程表!$P$4:$P$1000=$H2)*ROW(总课程表!$P$4:$P$1000)),999),1)</f>
        <v>
</v>
      </c>
      <c r="G4" s="3" t="str">
        <f>INDEX(总课程表!$W$1:$W$1000,IF(COUNTIF(总课程表!$W$4:$W$1000,$H2)=1,SUMPRODUCT((总课程表!$W$4:$W$1000=$H2)*ROW(总课程表!$W$4:$W$1000))-1,999),1)&amp;CHAR(10)&amp;INDEX(总课程表!$A$1:$A$1000,IF(COUNTIF(总课程表!$W$4:$W$1000,$H2)=1,SUMPRODUCT((总课程表!$W$4:$W$1000=$H2)*ROW(总课程表!$W$4:$W$1000)),999),1)</f>
        <v>
</v>
      </c>
      <c r="H4" s="3" t="str">
        <f>INDEX(总课程表!$AD$1:$AD$1000,IF(COUNTIF(总课程表!$AD$4:$AD$1000,$H2)=1,SUMPRODUCT((总课程表!$AD$4:$AD$1000=$H2)*ROW(总课程表!$AD$4:$AD$1000))-1,999),1)&amp;CHAR(10)&amp;INDEX(总课程表!$A$1:$A$1000,IF(COUNTIF(总课程表!$AD$4:$AD$1000,$H2)=1,SUMPRODUCT((总课程表!$AD$4:$AD$1000=$H2)*ROW(总课程表!$AD$4:$AD$1000)),999),1)</f>
        <v>数学
八（1）班</v>
      </c>
    </row>
    <row r="5" ht="40.5" spans="1:8">
      <c r="A5" s="2"/>
      <c r="B5" s="1">
        <v>2</v>
      </c>
      <c r="C5" s="1" t="s">
        <v>70</v>
      </c>
      <c r="D5" s="3" t="str">
        <f>INDEX(总课程表!$C$1:$C$1000,IF(COUNTIF(总课程表!$C$4:$C$1000,$H2)=1,SUMPRODUCT((总课程表!$C$4:$C$1000=$H2)*ROW(总课程表!$C$4:$C$1000))-1,999),1)&amp;CHAR(10)&amp;INDEX(总课程表!$A$1:$A$1000,IF(COUNTIF(总课程表!$C$4:$C$1000,$H2)=1,SUMPRODUCT((总课程表!$C$4:$C$1000=$H2)*ROW(总课程表!$C$4:$C$1000)),999),1)</f>
        <v>数学
八（1）班</v>
      </c>
      <c r="E5" s="3" t="str">
        <f>INDEX(总课程表!$J$1:$J$1000,IF(COUNTIF(总课程表!$J$4:$J$1000,$H2)=1,SUMPRODUCT((总课程表!$J$4:$J$1000=$H2)*ROW(总课程表!$J$4:$J$1000))-1,999),1)&amp;CHAR(10)&amp;INDEX(总课程表!$A$1:$A$1000,IF(COUNTIF(总课程表!$J$4:$J$1000,$H2)=1,SUMPRODUCT((总课程表!$J$4:$J$1000=$H2)*ROW(总课程表!$J$4:$J$1000)),999),1)</f>
        <v>
</v>
      </c>
      <c r="F5" s="3" t="str">
        <f>INDEX(总课程表!$Q$1:$Q$1000,IF(COUNTIF(总课程表!$Q$4:$Q$1000,$H2)=1,SUMPRODUCT((总课程表!$Q$4:$Q$1000=$H2)*ROW(总课程表!$Q$4:$Q$1000))-1,999),1)&amp;CHAR(10)&amp;INDEX(总课程表!$A$1:$A$1000,IF(COUNTIF(总课程表!$Q$4:$Q$1000,$H2)=1,SUMPRODUCT((总课程表!$Q$4:$Q$1000=$H2)*ROW(总课程表!$Q$4:$Q$1000)),999),1)</f>
        <v>
</v>
      </c>
      <c r="G5" s="3" t="str">
        <f>INDEX(总课程表!$X$1:$X$1000,IF(COUNTIF(总课程表!$X$4:$X$1000,$H2)=1,SUMPRODUCT((总课程表!$X$4:$X$1000=$H2)*ROW(总课程表!$X$4:$X$1000))-1,999),1)&amp;CHAR(10)&amp;INDEX(总课程表!$A$1:$A$1000,IF(COUNTIF(总课程表!$X$4:$X$1000,$H2)=1,SUMPRODUCT((总课程表!$X$4:$X$1000=$H2)*ROW(总课程表!$X$4:$X$1000)),999),1)</f>
        <v>
</v>
      </c>
      <c r="H5" s="3" t="str">
        <f>INDEX(总课程表!$AE$1:$AE$1000,IF(COUNTIF(总课程表!$AE$4:$AE$1000,$H2)=1,SUMPRODUCT((总课程表!$AE$4:$AE$1000=$H2)*ROW(总课程表!$AE$4:$AE$1000))-1,999),1)&amp;CHAR(10)&amp;INDEX(总课程表!$A$1:$A$1000,IF(COUNTIF(总课程表!$AE$4:$AE$1000,$H2)=1,SUMPRODUCT((总课程表!$AE$4:$AE$1000=$H2)*ROW(总课程表!$AE$4:$AE$1000)),999),1)</f>
        <v>
</v>
      </c>
    </row>
    <row r="6" ht="40.5" spans="1:8">
      <c r="A6" s="2"/>
      <c r="B6" s="1">
        <v>3</v>
      </c>
      <c r="C6" s="1" t="s">
        <v>70</v>
      </c>
      <c r="D6" s="3" t="str">
        <f>INDEX(总课程表!$D$1:$D$1000,IF(COUNTIF(总课程表!$D$4:$D$1000,$H2)=1,SUMPRODUCT((总课程表!$D$4:$D$1000=$H2)*ROW(总课程表!$D$4:$D$1000))-1,999),1)&amp;CHAR(10)&amp;INDEX(总课程表!$A$1:$A$1000,IF(COUNTIF(总课程表!$D$4:$D$1000,$H2)=1,SUMPRODUCT((总课程表!$D$4:$D$1000=$H2)*ROW(总课程表!$D$4:$D$1000)),999),1)</f>
        <v>
</v>
      </c>
      <c r="E6" s="3" t="str">
        <f>INDEX(总课程表!$K$1:$K$1000,IF(COUNTIF(总课程表!$K$4:$K$1000,$H2)=1,SUMPRODUCT((总课程表!$K$4:$K$1000=$H2)*ROW(总课程表!$K$4:$K$1000))-1,999),1)&amp;CHAR(10)&amp;INDEX(总课程表!$A$1:$A$1000,IF(COUNTIF(总课程表!$K$4:$K$1000,$H2)=1,SUMPRODUCT((总课程表!$K$4:$K$1000=$H2)*ROW(总课程表!$K$4:$K$1000)),999),1)</f>
        <v>
</v>
      </c>
      <c r="F6" s="3" t="str">
        <f>INDEX(总课程表!$R$1:$R$1000,IF(COUNTIF(总课程表!$R$4:$R$1000,$H2)=1,SUMPRODUCT((总课程表!$R$4:$R$1000=$H2)*ROW(总课程表!$R$4:$R$1000))-1,999),1)&amp;CHAR(10)&amp;INDEX(总课程表!$A$1:$A$1000,IF(COUNTIF(总课程表!$R$4:$R$1000,$H2)=1,SUMPRODUCT((总课程表!$R$4:$R$1000=$H2)*ROW(总课程表!$R$4:$R$1000)),999),1)</f>
        <v>数学
八（1）班</v>
      </c>
      <c r="G6" s="3" t="str">
        <f>INDEX(总课程表!$Y$1:$Y$1000,IF(COUNTIF(总课程表!$Y$4:$Y$1000,$H2)=1,SUMPRODUCT((总课程表!$Y$4:$Y$1000=$H2)*ROW(总课程表!$Y$4:$Y$1000))-1,999),1)&amp;CHAR(10)&amp;INDEX(总课程表!$A$1:$A$1000,IF(COUNTIF(总课程表!$Y$4:$Y$1000,$H2)=1,SUMPRODUCT((总课程表!$Y$4:$Y$1000=$H2)*ROW(总课程表!$Y$4:$Y$1000)),999),1)</f>
        <v>
</v>
      </c>
      <c r="H6" s="3" t="str">
        <f>INDEX(总课程表!$AF$1:$AF$1000,IF(COUNTIF(总课程表!$AF$4:$AF$1000,$H2)=1,SUMPRODUCT((总课程表!$AF$4:$AF$1000=$H2)*ROW(总课程表!$AF$4:$AF$1000))-1,999),1)&amp;CHAR(10)&amp;INDEX(总课程表!$A$1:$A$1000,IF(COUNTIF(总课程表!$AF$4:$AF$1000,$H2)=1,SUMPRODUCT((总课程表!$AF$4:$AF$1000=$H2)*ROW(总课程表!$AF$4:$AF$1000)),999),1)</f>
        <v>
</v>
      </c>
    </row>
    <row r="7" ht="40.5" spans="1:8">
      <c r="A7" s="2"/>
      <c r="B7" s="1">
        <v>4</v>
      </c>
      <c r="C7" s="1" t="s">
        <v>70</v>
      </c>
      <c r="D7" s="3" t="str">
        <f>INDEX(总课程表!$E$1:$E$1000,IF(COUNTIF(总课程表!$E$4:$E$1000,$H2)=1,SUMPRODUCT((总课程表!$E$4:$E$1000=$H2)*ROW(总课程表!$E$4:$E$1000))-1,999),1)&amp;CHAR(10)&amp;INDEX(总课程表!$A$1:$A$1000,IF(COUNTIF(总课程表!$E$4:$E$1000,$H2)=1,SUMPRODUCT((总课程表!$E$4:$E$1000=$H2)*ROW(总课程表!$E$4:$E$1000)),999),1)</f>
        <v>
</v>
      </c>
      <c r="E7" s="3" t="str">
        <f>INDEX(总课程表!$L$1:$L$1000,IF(COUNTIF(总课程表!$L$4:$L$1000,$H2)=1,SUMPRODUCT((总课程表!$L$4:$L$1000=$H2)*ROW(总课程表!$L$4:$L$1000))-1,999),1)&amp;CHAR(10)&amp;INDEX(总课程表!$A$1:$A$1000,IF(COUNTIF(总课程表!$L$4:$L$1000,$H2)=1,SUMPRODUCT((总课程表!$L$4:$L$1000=$H2)*ROW(总课程表!$L$4:$L$1000)),999),1)</f>
        <v>
</v>
      </c>
      <c r="F7" s="3" t="str">
        <f>INDEX(总课程表!$S$1:$S$1000,IF(COUNTIF(总课程表!$S$4:$S$1000,$H2)=1,SUMPRODUCT((总课程表!$S$4:$S$1000=$H2)*ROW(总课程表!$S$4:$S$1000))-1,999),1)&amp;CHAR(10)&amp;INDEX(总课程表!$A$1:$A$1000,IF(COUNTIF(总课程表!$S$4:$S$1000,$H2)=1,SUMPRODUCT((总课程表!$S$4:$S$1000=$H2)*ROW(总课程表!$S$4:$S$1000)),999),1)</f>
        <v>信技
八（1）班</v>
      </c>
      <c r="G7" s="3" t="str">
        <f>INDEX(总课程表!$Z$1:$Z$1000,IF(COUNTIF(总课程表!$Z$4:$Z$1000,$H2)=1,SUMPRODUCT((总课程表!$Z$4:$Z$1000=$H2)*ROW(总课程表!$Z$4:$Z$1000))-1,999),1)&amp;CHAR(10)&amp;INDEX(总课程表!$A$1:$A$1000,IF(COUNTIF(总课程表!$Z$4:$Z$1000,$H2)=1,SUMPRODUCT((总课程表!$Z$4:$Z$1000=$H2)*ROW(总课程表!$Z$4:$Z$1000)),999),1)</f>
        <v>
</v>
      </c>
      <c r="H7" s="3" t="str">
        <f>INDEX(总课程表!$AG$1:$AG$1000,IF(COUNTIF(总课程表!$AG$4:$AG$1000,$H2)=1,SUMPRODUCT((总课程表!$AG$4:$AG$1000=$H2)*ROW(总课程表!$AG$4:$AG$1000))-1,999),1)&amp;CHAR(10)&amp;INDEX(总课程表!$A$1:$A$1000,IF(COUNTIF(总课程表!$AG$4:$AG$1000,$H2)=1,SUMPRODUCT((总课程表!$AG$4:$AG$1000=$H2)*ROW(总课程表!$AG$4:$AG$1000)),999),1)</f>
        <v>
</v>
      </c>
    </row>
    <row r="8" ht="27" spans="1:8">
      <c r="A8" s="2" t="s">
        <v>71</v>
      </c>
      <c r="B8" s="1">
        <v>1</v>
      </c>
      <c r="C8" s="1" t="s">
        <v>70</v>
      </c>
      <c r="D8" s="3" t="str">
        <f>INDEX(总课程表!$F$1:$F$1000,IF(COUNTIF(总课程表!$F$4:$F$1000,$H2)=1,SUMPRODUCT((总课程表!$F$4:$F$1000=$H2)*ROW(总课程表!$F$4:$F$1000))-1,999),1)&amp;CHAR(10)&amp;INDEX(总课程表!$A$1:$A$1000,IF(COUNTIF(总课程表!$F$4:$F$1000,$H2)=1,SUMPRODUCT((总课程表!$F$4:$F$1000=$H2)*ROW(总课程表!$F$4:$F$1000)),999),1)</f>
        <v>
</v>
      </c>
      <c r="E8" s="3" t="str">
        <f>INDEX(总课程表!$M$1:$M$1000,IF(COUNTIF(总课程表!$M$4:$M$1000,$H2)=1,SUMPRODUCT((总课程表!$M$4:$M$1000=$H2)*ROW(总课程表!$M$4:$M$1000))-1,999),1)&amp;CHAR(10)&amp;INDEX(总课程表!$A$1:$A$1000,IF(COUNTIF(总课程表!$M$4:$M$1000,$H2)=1,SUMPRODUCT((总课程表!$M$4:$M$1000=$H2)*ROW(总课程表!$M$4:$M$1000)),999),1)</f>
        <v>
</v>
      </c>
      <c r="F8" s="3" t="str">
        <f>INDEX(总课程表!$T$1:$T$1000,IF(COUNTIF(总课程表!$T$4:$T$1000,$H2)=1,SUMPRODUCT((总课程表!$T$4:$T$1000=$H2)*ROW(总课程表!$T$4:$T$1000))-1,999),1)&amp;CHAR(10)&amp;INDEX(总课程表!$A$1:$A$1000,IF(COUNTIF(总课程表!$T$4:$T$1000,$H2)=1,SUMPRODUCT((总课程表!$T$4:$T$1000=$H2)*ROW(总课程表!$T$4:$T$1000)),999),1)</f>
        <v>
</v>
      </c>
      <c r="G8" s="3" t="str">
        <f>INDEX(总课程表!$AA$1:$AA$1000,IF(COUNTIF(总课程表!$AA$4:$AA$1000,$H2)=1,SUMPRODUCT((总课程表!$AA$4:$AA$1000=$H2)*ROW(总课程表!$AA$4:$AA$1000))-1,999),1)&amp;CHAR(10)&amp;INDEX(总课程表!$A$1:$A$1000,IF(COUNTIF(总课程表!$AA$4:$AA$1000,$H2)=1,SUMPRODUCT((总课程表!$AA$4:$AA$1000=$H2)*ROW(总课程表!$AA$4:$AA$1000)),999),1)</f>
        <v>
</v>
      </c>
      <c r="H8" s="3" t="str">
        <f>INDEX(总课程表!$AH$1:$AH$1000,IF(COUNTIF(总课程表!$AH$4:$AH$1000,$H2)=1,SUMPRODUCT((总课程表!$AH$4:$AH$1000=$H2)*ROW(总课程表!$AH$4:$AH$1000))-1,999),1)&amp;CHAR(10)&amp;INDEX(总课程表!$A$1:$A$1000,IF(COUNTIF(总课程表!$AH$4:$AH$1000,$H2)=1,SUMPRODUCT((总课程表!$AH$4:$AH$1000=$H2)*ROW(总课程表!$AH$4:$AH$1000)),999),1)</f>
        <v>
</v>
      </c>
    </row>
    <row r="9" ht="40.5" spans="1:8">
      <c r="A9" s="2"/>
      <c r="B9" s="1">
        <v>2</v>
      </c>
      <c r="C9" s="1" t="s">
        <v>70</v>
      </c>
      <c r="D9" s="3" t="str">
        <f>INDEX(总课程表!$G$1:$G$1000,IF(COUNTIF(总课程表!$G$4:$G$1000,$H2)=1,SUMPRODUCT((总课程表!$G$4:$G$1000=$H2)*ROW(总课程表!$G$4:$G$1000))-1,999),1)&amp;CHAR(10)&amp;INDEX(总课程表!$A$1:$A$1000,IF(COUNTIF(总课程表!$G$4:$G$1000,$H2)=1,SUMPRODUCT((总课程表!$G$4:$G$1000=$H2)*ROW(总课程表!$G$4:$G$1000)),999),1)</f>
        <v>
</v>
      </c>
      <c r="E9" s="3" t="str">
        <f>INDEX(总课程表!$N$1:$N$1000,IF(COUNTIF(总课程表!$N$4:$N$1000,$H2)=1,SUMPRODUCT((总课程表!$N$4:$N$1000=$H2)*ROW(总课程表!$N$4:$N$1000))-1,999),1)&amp;CHAR(10)&amp;INDEX(总课程表!$A$1:$A$1000,IF(COUNTIF(总课程表!$N$4:$N$1000,$H2)=1,SUMPRODUCT((总课程表!$N$4:$N$1000=$H2)*ROW(总课程表!$N$4:$N$1000)),999),1)</f>
        <v>
</v>
      </c>
      <c r="F9" s="3" t="str">
        <f>INDEX(总课程表!$U$1:$U$1000,IF(COUNTIF(总课程表!$U$4:$U$1000,$H2)=1,SUMPRODUCT((总课程表!$U$4:$U$1000=$H2)*ROW(总课程表!$U$4:$U$1000))-1,999),1)&amp;CHAR(10)&amp;INDEX(总课程表!$A$1:$A$1000,IF(COUNTIF(总课程表!$U$4:$U$1000,$H2)=1,SUMPRODUCT((总课程表!$U$4:$U$1000=$H2)*ROW(总课程表!$U$4:$U$1000)),999),1)</f>
        <v>
</v>
      </c>
      <c r="G9" s="3" t="str">
        <f>INDEX(总课程表!$AB$1:$AB$1000,IF(COUNTIF(总课程表!$AB$4:$AB$1000,$H2)=1,SUMPRODUCT((总课程表!$AB$4:$AB$1000=$H2)*ROW(总课程表!$AB$4:$AB$1000))-1,999),1)&amp;CHAR(10)&amp;INDEX(总课程表!$A$1:$A$1000,IF(COUNTIF(总课程表!$AB$4:$AB$1000,$H2)=1,SUMPRODUCT((总课程表!$AB$4:$AB$1000=$H2)*ROW(总课程表!$AB$4:$AB$1000)),999),1)</f>
        <v>数学
八（1）班</v>
      </c>
      <c r="H9" s="3" t="str">
        <f>INDEX(总课程表!$AI$1:$AI$1000,IF(COUNTIF(总课程表!$AI$4:$AI$1000,$H2)=1,SUMPRODUCT((总课程表!$AI$4:$AI$1000=$H2)*ROW(总课程表!$AI$4:$AI$1000))-1,999),1)&amp;CHAR(10)&amp;INDEX(总课程表!$A$1:$A$1000,IF(COUNTIF(总课程表!$AI$4:$AI$1000,$H2)=1,SUMPRODUCT((总课程表!$AI$4:$AI$1000=$H2)*ROW(总课程表!$AI$4:$AI$1000)),999),1)</f>
        <v>
</v>
      </c>
    </row>
    <row r="10" ht="40.5" spans="1:8">
      <c r="A10" s="2"/>
      <c r="B10" s="1">
        <v>3</v>
      </c>
      <c r="C10" s="1" t="s">
        <v>70</v>
      </c>
      <c r="D10" s="3" t="str">
        <f>INDEX(总课程表!$H$1:$H$1000,IF(COUNTIF(总课程表!$H$4:$H$1000,$H2)=1,SUMPRODUCT((总课程表!$H$4:$H$1000=$H2)*ROW(总课程表!$H$4:$H$1000))-1,999),1)&amp;CHAR(10)&amp;INDEX(总课程表!$A$1:$A$1000,IF(COUNTIF(总课程表!$H$4:$H$1000,$H2)=1,SUMPRODUCT((总课程表!$H$4:$H$1000=$H2)*ROW(总课程表!$H$4:$H$1000)),999),1)</f>
        <v>
</v>
      </c>
      <c r="E10" s="3" t="str">
        <f>INDEX(总课程表!$O$1:$O$1000,IF(COUNTIF(总课程表!$O$4:$O$1000,$H2)=1,SUMPRODUCT((总课程表!$O$4:$O$1000=$H2)*ROW(总课程表!$O$4:$O$1000))-1,999),1)&amp;CHAR(10)&amp;INDEX(总课程表!$A$1:$A$1000,IF(COUNTIF(总课程表!$O$4:$O$1000,$H2)=1,SUMPRODUCT((总课程表!$O$4:$O$1000=$H2)*ROW(总课程表!$O$4:$O$1000)),999),1)</f>
        <v>数学
八（1）班</v>
      </c>
      <c r="F10" s="3" t="str">
        <f>INDEX(总课程表!$V$1:$V$1000,IF(COUNTIF(总课程表!$V$4:$V$1000,$H2)=1,SUMPRODUCT((总课程表!$V$4:$V$1000=$H2)*ROW(总课程表!$V$4:$V$1000))-1,999),1)&amp;CHAR(10)&amp;INDEX(总课程表!$A$1:$A$1000,IF(COUNTIF(总课程表!$V$4:$V$1000,$H2)=1,SUMPRODUCT((总课程表!$V$4:$V$1000=$H2)*ROW(总课程表!$V$4:$V$1000)),999),1)</f>
        <v>
</v>
      </c>
      <c r="G10" s="3" t="str">
        <f>INDEX(总课程表!$AC$1:$AC$1000,IF(COUNTIF(总课程表!$AC$4:$AC$1000,$H2)=1,SUMPRODUCT((总课程表!$AC$4:$AC$1000=$H2)*ROW(总课程表!$AC$4:$AC$1000))-1,999),1)&amp;CHAR(10)&amp;INDEX(总课程表!$A$1:$A$1000,IF(COUNTIF(总课程表!$AC$4:$AC$1000,$H2)=1,SUMPRODUCT((总课程表!$AC$4:$AC$1000=$H2)*ROW(总课程表!$AC$4:$AC$1000)),999),1)</f>
        <v>
</v>
      </c>
      <c r="H10" s="3" t="e">
        <f>INDEX(总课程表!#REF!,IF(COUNTIF(总课程表!#REF!,$H2)=1,SUMPRODUCT((总课程表!#REF!=$H2)*ROW(总课程表!#REF!))-1,999),1)&amp;CHAR(10)&amp;INDEX(总课程表!$A$1:$A$1000,IF(COUNTIF(总课程表!#REF!,$H2)=1,SUMPRODUCT((总课程表!#REF!=$H2)*ROW(总课程表!#REF!)),999),1)</f>
        <v>#REF!</v>
      </c>
    </row>
    <row r="51" spans="26:26">
      <c r="Z51" s="1" t="s">
        <v>26</v>
      </c>
    </row>
    <row r="52" spans="26:26">
      <c r="Z52" s="1" t="s">
        <v>28</v>
      </c>
    </row>
    <row r="53" spans="26:26">
      <c r="Z53" s="1" t="s">
        <v>53</v>
      </c>
    </row>
    <row r="54" spans="26:26">
      <c r="Z54" s="1" t="s">
        <v>59</v>
      </c>
    </row>
    <row r="55" spans="26:26">
      <c r="Z55" s="1" t="s">
        <v>63</v>
      </c>
    </row>
    <row r="56" spans="26:26">
      <c r="Z56" s="1" t="s">
        <v>33</v>
      </c>
    </row>
    <row r="57" spans="26:26">
      <c r="Z57" s="1" t="s">
        <v>32</v>
      </c>
    </row>
    <row r="58" spans="26:26">
      <c r="Z58" s="1" t="s">
        <v>50</v>
      </c>
    </row>
    <row r="59" spans="26:26">
      <c r="Z59" s="1" t="s">
        <v>58</v>
      </c>
    </row>
    <row r="60" spans="26:26">
      <c r="Z60" s="1" t="s">
        <v>60</v>
      </c>
    </row>
    <row r="61" spans="26:26">
      <c r="Z61" s="1" t="s">
        <v>40</v>
      </c>
    </row>
    <row r="62" spans="26:26">
      <c r="Z62" s="1" t="s">
        <v>30</v>
      </c>
    </row>
    <row r="63" spans="26:26">
      <c r="Z63" s="1" t="s">
        <v>27</v>
      </c>
    </row>
    <row r="64" spans="26:26">
      <c r="Z64" s="1" t="s">
        <v>35</v>
      </c>
    </row>
    <row r="65" spans="26:26">
      <c r="Z65" s="1" t="s">
        <v>31</v>
      </c>
    </row>
    <row r="66" spans="26:26">
      <c r="Z66" s="1" t="s">
        <v>29</v>
      </c>
    </row>
    <row r="67" spans="26:26">
      <c r="Z67" s="1" t="s">
        <v>37</v>
      </c>
    </row>
    <row r="68" spans="26:26">
      <c r="Z68" s="1" t="s">
        <v>49</v>
      </c>
    </row>
    <row r="69" spans="26:26">
      <c r="Z69" s="1" t="s">
        <v>45</v>
      </c>
    </row>
    <row r="70" spans="26:26">
      <c r="Z70" s="1" t="s">
        <v>64</v>
      </c>
    </row>
    <row r="71" spans="26:26">
      <c r="Z71" s="1" t="s">
        <v>46</v>
      </c>
    </row>
    <row r="72" spans="26:26">
      <c r="Z72" s="1" t="s">
        <v>54</v>
      </c>
    </row>
    <row r="73" spans="26:26">
      <c r="Z73" s="1" t="s">
        <v>48</v>
      </c>
    </row>
    <row r="74" spans="26:26">
      <c r="Z74" s="1" t="s">
        <v>47</v>
      </c>
    </row>
    <row r="75" spans="26:26">
      <c r="Z75" s="1" t="s">
        <v>44</v>
      </c>
    </row>
    <row r="76" spans="26:26">
      <c r="Z76" s="1" t="s">
        <v>51</v>
      </c>
    </row>
    <row r="77" spans="26:26">
      <c r="Z77" s="1" t="s">
        <v>36</v>
      </c>
    </row>
    <row r="78" spans="26:26">
      <c r="Z78" s="1" t="s">
        <v>38</v>
      </c>
    </row>
    <row r="79" spans="26:26">
      <c r="Z79" s="1" t="s">
        <v>55</v>
      </c>
    </row>
    <row r="80" spans="26:26">
      <c r="Z80" s="1" t="s">
        <v>25</v>
      </c>
    </row>
    <row r="81" spans="26:26">
      <c r="Z81" s="1" t="s">
        <v>62</v>
      </c>
    </row>
    <row r="82" spans="26:26">
      <c r="Z82" s="1" t="s">
        <v>39</v>
      </c>
    </row>
  </sheetData>
  <mergeCells count="4">
    <mergeCell ref="A1:H1"/>
    <mergeCell ref="A3:B3"/>
    <mergeCell ref="A4:A7"/>
    <mergeCell ref="A8:A10"/>
  </mergeCells>
  <dataValidations count="1">
    <dataValidation type="list" allowBlank="1" showInputMessage="1" showErrorMessage="1" sqref="H2">
      <formula1>$Z$51:$Z$1051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cols>
    <col min="1" max="1" width="78.625" customWidth="1"/>
  </cols>
  <sheetData>
    <row r="1" spans="1:1">
      <c r="A1" s="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总课程表</vt:lpstr>
      <vt:lpstr>班级课表模板</vt:lpstr>
      <vt:lpstr>教师课表模板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李剑明</cp:lastModifiedBy>
  <dcterms:created xsi:type="dcterms:W3CDTF">2024-09-01T09:08:00Z</dcterms:created>
  <dcterms:modified xsi:type="dcterms:W3CDTF">2024-09-11T08:15:43Z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FE2B9B718C86448A855077B8ED0A37E0_13</vt:lpwstr>
  </property>
  <property fmtid="{D5CDD505-2E9C-101B-9397-08002B2CF9AE}" pid="3" name="KSOProductBuildVer">
    <vt:lpwstr>2052-12.1.0.18240</vt:lpwstr>
  </property>
</Properties>
</file>