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105" tabRatio="952" firstSheet="1" activeTab="1"/>
  </bookViews>
  <sheets>
    <sheet name="附件3三年规划表封面" sheetId="12" r:id="rId1"/>
    <sheet name="附件3  01三年规划支出总表 " sheetId="35" r:id="rId2"/>
    <sheet name="附件3  02项目支出表（2026年）" sheetId="29" r:id="rId3"/>
    <sheet name="附件3  02项目支出表（2027年）" sheetId="36" r:id="rId4"/>
    <sheet name="附件3  02项目支出表（2028年）" sheetId="37"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<sst xmlns="http://schemas.openxmlformats.org/spreadsheetml/2006/main" count="337" uniqueCount="144">
  <si>
    <t>附件3</t>
  </si>
  <si>
    <t>庐山市市直部门2026-2028年中期财政规划表</t>
  </si>
  <si>
    <t>部门名称：</t>
  </si>
  <si>
    <t>庐山市教育体育局</t>
  </si>
  <si>
    <t>编制日期：</t>
  </si>
  <si>
    <t>编制单位：</t>
  </si>
  <si>
    <t>江西省庐山中学</t>
  </si>
  <si>
    <t>单位负责人签章：</t>
  </si>
  <si>
    <t>赵为红</t>
  </si>
  <si>
    <t>财务负责人签章：</t>
  </si>
  <si>
    <t>陶源钦</t>
  </si>
  <si>
    <t>制表人签章：</t>
  </si>
  <si>
    <t>刘  萍</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</si>
  <si>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</si>
  <si>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</si>
  <si>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</si>
  <si>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</si>
  <si>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</si>
  <si>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</si>
  <si>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</si>
  <si>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</si>
  <si>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</si>
  <si>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</si>
  <si>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</si>
  <si>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</si>
  <si>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</si>
  <si>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</si>
  <si>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</si>
  <si>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</si>
  <si>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2050203-初中教育</t>
  </si>
  <si>
    <t>2080505-机关事业单位基本养老保险缴费支出</t>
  </si>
  <si>
    <t>2080506-机关事业单位职业年金缴费支出</t>
  </si>
  <si>
    <t>2080899-其他优抚支出</t>
  </si>
  <si>
    <t>2089999-其他社会保障和就业支出</t>
  </si>
  <si>
    <t>2101102-事业单位医疗</t>
  </si>
  <si>
    <t>2101103-公务员医疗补助</t>
  </si>
  <si>
    <t>2120899-其他国有土地使用权出让收入安排的支出</t>
  </si>
  <si>
    <t>2210201-住房公积金</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</si>
  <si>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</si>
  <si>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</si>
  <si>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</si>
  <si>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</si>
  <si>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</si>
  <si>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</si>
  <si>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</si>
  <si>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</si>
  <si>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本级</t>
  </si>
  <si>
    <t>项目1</t>
  </si>
  <si>
    <t>项目2</t>
  </si>
  <si>
    <t>……</t>
  </si>
  <si>
    <t>所属单位小计</t>
  </si>
  <si>
    <t>支持义务教育发展</t>
  </si>
  <si>
    <t>城乡义务教育生均公用经费-初中</t>
  </si>
  <si>
    <t>教育专项工作</t>
  </si>
  <si>
    <t>教学科研业务费-名师工作室</t>
  </si>
  <si>
    <t>项目3</t>
  </si>
  <si>
    <t>义务教育综合奖补-义务教育综合奖补资金</t>
  </si>
  <si>
    <t>项目4</t>
  </si>
  <si>
    <t>基本建设项目</t>
  </si>
  <si>
    <t>基本建设项目-庐山中学浇筑消防基座及加固挡土墙项目</t>
  </si>
  <si>
    <t>项目5</t>
  </si>
  <si>
    <t>教研业务项目-“片区教研”活动补助资金</t>
  </si>
  <si>
    <t>项目6</t>
  </si>
  <si>
    <t>基本建设项目-庐山中学整体提升项目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</si>
  <si>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</si>
  <si>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</si>
  <si>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</si>
  <si>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</si>
  <si>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</si>
  <si>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</si>
  <si>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</si>
  <si>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</si>
  <si>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</si>
  <si>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</si>
  <si>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</si>
  <si>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</si>
  <si>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</si>
  <si>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</si>
  <si>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</si>
  <si>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</si>
  <si>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</si>
  <si>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</si>
  <si>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</si>
  <si>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</si>
  <si>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</si>
  <si>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</si>
  <si>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</si>
  <si>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</si>
  <si>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</si>
  <si>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</si>
  <si>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</si>
  <si>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</si>
  <si>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</si>
  <si>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</si>
  <si>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</si>
  <si>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</si>
  <si>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</si>
  <si>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</si>
  <si>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</si>
  <si>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</si>
  <si>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</si>
  <si>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</si>
  <si>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</si>
  <si>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</si>
  <si>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</si>
  <si>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</si>
  <si>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</si>
  <si>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</si>
  <si>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</si>
  <si>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</si>
  <si>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</si>
  <si>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</si>
  <si>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</si>
  <si>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</si>
  <si>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</si>
  <si>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</si>
  <si>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</si>
  <si>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</si>
  <si>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</si>
  <si>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</si>
  <si>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</si>
  <si>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</si>
  <si>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</si>
  <si>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</si>
  <si>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</si>
  <si>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</si>
  <si>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</si>
  <si>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</si>
  <si>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</si>
  <si>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</si>
  <si>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</si>
  <si>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全额拨款事业单位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</si>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</sst>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Red]\(0.00\)"/>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4" fillId="0" borderId="0"/>
    <xf numFmtId="176" fontId="0" fillId="0" borderId="0" applyFont="0" applyFill="0" applyBorder="0" applyAlignment="0" applyProtection="0">
      <alignment vertical="center"/>
    </xf>
  </cellStyleXfs>
  <cellXfs count="15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177" fontId="0" fillId="0" borderId="2" xfId="0" applyNumberFormat="1" applyBorder="1">
      <alignment vertical="center"/>
    </xf>
    <xf numFmtId="177" fontId="4" fillId="0" borderId="2" xfId="0" applyNumberFormat="1"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Font="1" applyFill="1" applyAlignment="1">
      <alignment horizontal="left" vertical="center"/>
    </xf>
    <xf numFmtId="0" fontId="12" fillId="0" borderId="0" xfId="0" applyFont="1" applyAlignment="1">
      <alignment horizontal="center" vertical="center"/>
    </xf>
    <xf numFmtId="0" fontId="12"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178" fontId="4" fillId="0" borderId="2" xfId="0" applyNumberFormat="1" applyFont="1" applyBorder="1" applyAlignment="1">
      <alignment vertical="center"/>
    </xf>
    <xf numFmtId="49" fontId="4" fillId="0" borderId="2" xfId="0" applyNumberFormat="1" applyFont="1" applyBorder="1" applyAlignment="1">
      <alignment vertical="center" wrapText="1"/>
    </xf>
    <xf numFmtId="49" fontId="4" fillId="0" borderId="2" xfId="0" applyNumberFormat="1" applyFont="1" applyBorder="1">
      <alignmen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57" fontId="17" fillId="0" borderId="0" xfId="50" applyNumberFormat="1" applyFont="1" applyAlignment="1">
      <alignment horizontal="center"/>
    </xf>
    <xf numFmtId="0" fontId="17" fillId="0" borderId="0" xfId="50" applyFont="1" applyAlignment="1">
      <alignment horizontal="center"/>
    </xf>
    <xf numFmtId="0" fontId="18" fillId="0" borderId="0" xfId="50" applyFont="1" applyAlignment="1">
      <alignment horizontal="left" vertical="top"/>
    </xf>
    <xf numFmtId="0" fontId="18" fillId="0" borderId="0" xfId="50" applyFont="1"/>
    <xf numFmtId="0" fontId="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P11" sqref="P11"/>
    </sheetView>
  </sheetViews>
  <sheetFormatPr defaultColWidth="9" defaultRowHeight="14.25"/>
  <cols>
    <col min="1" max="1" width="7.625" customWidth="1"/>
    <col min="2" max="2" width="7" customWidth="1"/>
    <col min="3" max="3" width="5.875" customWidth="1"/>
    <col min="4" max="4" width="2.8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45"/>
      <c r="L3" s="145"/>
      <c r="M3" s="146"/>
      <c r="N3" s="147"/>
      <c r="O3" s="147"/>
    </row>
    <row r="4" spans="1:15">
      <c r="A4" s="142"/>
      <c r="B4" s="147"/>
      <c r="C4" s="147"/>
      <c r="D4" s="147"/>
      <c r="E4" s="147"/>
      <c r="F4" s="148"/>
      <c r="G4" s="148"/>
      <c r="H4" s="147"/>
      <c r="I4" s="147"/>
      <c r="J4" s="146"/>
      <c r="K4" s="146"/>
      <c r="L4" s="146"/>
      <c r="M4" s="146"/>
      <c r="N4" s="147"/>
      <c r="O4" s="147"/>
    </row>
    <row r="5" spans="1:15">
      <c r="A5" s="149"/>
      <c r="B5" s="149"/>
      <c r="C5" s="142"/>
      <c r="D5" s="142"/>
      <c r="E5" s="142"/>
      <c r="F5" s="149"/>
      <c r="G5" s="149"/>
      <c r="H5" s="142"/>
      <c r="I5" s="142"/>
      <c r="J5" s="149"/>
      <c r="K5" s="149"/>
      <c r="L5" s="149"/>
      <c r="M5" s="142"/>
      <c r="N5" s="142"/>
      <c r="O5" s="142"/>
    </row>
    <row r="6" ht="22.5" spans="1:15">
      <c r="A6" s="142"/>
      <c r="B6" s="149"/>
      <c r="C6" s="142"/>
      <c r="D6" s="142"/>
      <c r="E6" s="142"/>
      <c r="F6" s="150" t="s">
        <v>2</v>
      </c>
      <c r="G6" s="150"/>
      <c r="H6" s="151" t="s">
        <v>3</v>
      </c>
      <c r="I6" s="151"/>
      <c r="J6" s="151"/>
      <c r="K6" s="151"/>
      <c r="L6" s="151"/>
      <c r="M6" s="151"/>
      <c r="N6" s="151"/>
      <c r="O6" s="142"/>
    </row>
    <row r="7" ht="22.5" spans="1:15">
      <c r="A7" s="142"/>
      <c r="B7" s="149"/>
      <c r="C7" s="149"/>
      <c r="D7" s="142"/>
      <c r="E7" s="142"/>
      <c r="F7" s="152"/>
      <c r="G7" s="150"/>
      <c r="H7" s="152"/>
      <c r="I7" s="150"/>
      <c r="J7" s="150"/>
      <c r="K7" s="152"/>
      <c r="L7" s="152"/>
      <c r="M7" s="152"/>
      <c r="N7" s="142"/>
      <c r="O7" s="142"/>
    </row>
    <row r="8" ht="22.5" spans="1:15">
      <c r="A8" s="142"/>
      <c r="B8" s="142"/>
      <c r="C8" s="149"/>
      <c r="D8" s="142"/>
      <c r="E8" s="142"/>
      <c r="F8" s="152"/>
      <c r="G8" s="150"/>
      <c r="H8" s="152"/>
      <c r="I8" s="150"/>
      <c r="J8" s="150"/>
      <c r="K8" s="152"/>
      <c r="L8" s="152"/>
      <c r="M8" s="152"/>
      <c r="N8" s="142"/>
      <c r="O8" s="142"/>
    </row>
    <row r="9" ht="22.5" spans="1:15">
      <c r="A9" s="142"/>
      <c r="B9" s="142"/>
      <c r="C9" s="142"/>
      <c r="D9" s="149"/>
      <c r="E9" s="142"/>
      <c r="F9" s="153" t="s">
        <v>4</v>
      </c>
      <c r="G9" s="152"/>
      <c r="H9" s="154">
        <v>46023</v>
      </c>
      <c r="I9" s="155"/>
      <c r="J9" s="155"/>
      <c r="K9" s="155"/>
      <c r="L9" s="155"/>
      <c r="M9" s="155"/>
      <c r="N9" s="155"/>
      <c r="O9" s="142"/>
    </row>
    <row r="10" ht="22.5" spans="1:15">
      <c r="A10" s="142"/>
      <c r="B10" s="142"/>
      <c r="C10" s="142"/>
      <c r="D10" s="142"/>
      <c r="E10" s="142"/>
      <c r="F10" s="152"/>
      <c r="G10" s="152"/>
      <c r="H10" s="152"/>
      <c r="I10" s="152"/>
      <c r="J10" s="150"/>
      <c r="K10" s="150"/>
      <c r="L10" s="150"/>
      <c r="M10" s="150"/>
      <c r="N10" s="142"/>
      <c r="O10" s="142"/>
    </row>
    <row r="11" ht="22.5" spans="1:15">
      <c r="A11" s="142"/>
      <c r="B11" s="142"/>
      <c r="C11" s="142"/>
      <c r="D11" s="142"/>
      <c r="E11" s="142"/>
      <c r="F11" s="152"/>
      <c r="G11" s="152"/>
      <c r="H11" s="152"/>
      <c r="I11" s="150"/>
      <c r="J11" s="150"/>
      <c r="K11" s="150"/>
      <c r="L11" s="150"/>
      <c r="M11" s="152"/>
      <c r="N11" s="142"/>
      <c r="O11" s="142"/>
    </row>
    <row r="12" ht="22.5" spans="1:15">
      <c r="A12" s="142"/>
      <c r="B12" s="142"/>
      <c r="C12" s="142"/>
      <c r="D12" s="142"/>
      <c r="E12" s="142"/>
      <c r="F12" s="152" t="s">
        <v>5</v>
      </c>
      <c r="G12" s="152"/>
      <c r="H12" s="151" t="s">
        <v>6</v>
      </c>
      <c r="I12" s="151"/>
      <c r="J12" s="151"/>
      <c r="K12" s="151"/>
      <c r="L12" s="151"/>
      <c r="M12" s="151"/>
      <c r="N12" s="151"/>
      <c r="O12" s="142"/>
    </row>
    <row r="13" spans="1:15">
      <c r="A13" s="142"/>
      <c r="B13" s="142"/>
      <c r="C13" s="142"/>
      <c r="D13" s="142"/>
      <c r="E13" s="142"/>
      <c r="F13" s="142"/>
      <c r="G13" s="142"/>
      <c r="H13" s="142"/>
      <c r="I13" s="149"/>
      <c r="J13" s="149"/>
      <c r="K13" s="149"/>
      <c r="L13" s="142"/>
      <c r="M13" s="142"/>
      <c r="N13" s="142"/>
      <c r="O13" s="142"/>
    </row>
    <row r="14" spans="1:15">
      <c r="A14" s="142"/>
      <c r="B14" s="142"/>
      <c r="C14" s="142"/>
      <c r="D14" s="142"/>
      <c r="E14" s="142"/>
      <c r="F14" s="142"/>
      <c r="G14" s="142"/>
      <c r="H14" s="142"/>
      <c r="I14" s="149"/>
      <c r="J14" s="149"/>
      <c r="K14" s="149"/>
      <c r="L14" s="142"/>
      <c r="M14" s="142"/>
      <c r="N14" s="142"/>
      <c r="O14" s="142"/>
    </row>
    <row r="15" spans="1:15">
      <c r="A15" s="142"/>
      <c r="B15" s="142"/>
      <c r="C15" s="142"/>
      <c r="D15" s="142"/>
      <c r="E15" s="142"/>
      <c r="F15" s="142"/>
      <c r="G15" s="142"/>
      <c r="H15" s="142"/>
      <c r="I15" s="149"/>
      <c r="J15" s="149"/>
      <c r="K15" s="149"/>
      <c r="L15" s="142"/>
      <c r="M15" s="142"/>
      <c r="N15" s="142"/>
      <c r="O15" s="142"/>
    </row>
    <row r="16" spans="1:15">
      <c r="A16" s="142"/>
      <c r="B16" s="142"/>
      <c r="C16" s="142"/>
      <c r="D16" s="142"/>
      <c r="E16" s="142"/>
      <c r="F16" s="142"/>
      <c r="G16" s="142"/>
      <c r="H16" s="142"/>
      <c r="I16" s="149"/>
      <c r="J16" s="142"/>
      <c r="K16" s="149"/>
      <c r="L16" s="142"/>
      <c r="M16" s="142"/>
      <c r="N16" s="142"/>
      <c r="O16" s="142"/>
    </row>
    <row r="17" spans="1:15">
      <c r="A17" s="142"/>
      <c r="B17" s="142"/>
      <c r="C17" s="142"/>
      <c r="D17" s="142"/>
      <c r="E17" s="142"/>
      <c r="F17" s="142"/>
      <c r="G17" s="142"/>
      <c r="H17" s="142"/>
      <c r="I17" s="142"/>
      <c r="J17" s="142"/>
      <c r="K17" s="149"/>
      <c r="L17" s="142"/>
      <c r="M17" s="142"/>
      <c r="N17" s="142"/>
      <c r="O17" s="142"/>
    </row>
    <row r="18" ht="18.75" spans="1:15">
      <c r="A18" s="156" t="s">
        <v>7</v>
      </c>
      <c r="B18" s="156"/>
      <c r="C18" s="156"/>
      <c r="D18" s="156"/>
      <c r="E18" s="157" t="s">
        <v>8</v>
      </c>
      <c r="F18" s="156"/>
      <c r="G18" s="156" t="s">
        <v>9</v>
      </c>
      <c r="H18" s="156"/>
      <c r="I18" s="157"/>
      <c r="J18" s="156" t="s">
        <v>10</v>
      </c>
      <c r="K18" s="156"/>
      <c r="L18" s="156"/>
      <c r="M18" s="156" t="s">
        <v>11</v>
      </c>
      <c r="N18" s="156"/>
      <c r="O18" s="158" t="s">
        <v>12</v>
      </c>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52"/>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mergeCells count="3">
    <mergeCell ref="H6:N6"/>
    <mergeCell ref="H9:N9"/>
    <mergeCell ref="H12:N12"/>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P9" sqref="P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137</v>
      </c>
    </row>
    <row r="2" s="1" customFormat="1" ht="43.5" customHeight="1" spans="1:15">
      <c r="A2" s="5" t="s">
        <v>138</v>
      </c>
      <c r="B2" s="5"/>
      <c r="C2" s="5"/>
      <c r="D2" s="5"/>
      <c r="E2" s="5"/>
      <c r="F2" s="5"/>
      <c r="G2" s="5"/>
      <c r="H2" s="5"/>
      <c r="I2" s="5"/>
      <c r="J2" s="5"/>
      <c r="K2" s="5"/>
      <c r="L2" s="5"/>
      <c r="M2" s="5"/>
      <c r="N2" s="5"/>
    </row>
    <row r="3" ht="29.25" customHeight="1" spans="1:15">
      <c r="A3" s="6" t="s">
        <v>113</v>
      </c>
      <c r="B3" s="6"/>
      <c r="C3" s="6"/>
      <c r="D3" s="6"/>
      <c r="E3" s="7"/>
      <c r="F3" s="8"/>
      <c r="G3" s="8"/>
      <c r="H3" s="8"/>
      <c r="I3" s="8"/>
      <c r="J3" s="8"/>
      <c r="K3" s="9" t="s">
        <v>114</v>
      </c>
      <c r="L3" s="9"/>
      <c r="M3" s="9"/>
      <c r="N3" s="9"/>
    </row>
    <row r="4" ht="24.75" customHeight="1" spans="1:15">
      <c r="A4" s="10" t="s">
        <v>72</v>
      </c>
      <c r="B4" s="10" t="s">
        <v>135</v>
      </c>
      <c r="C4" s="10" t="s">
        <v>76</v>
      </c>
      <c r="D4" s="11" t="s">
        <v>139</v>
      </c>
      <c r="E4" s="12" t="s">
        <v>119</v>
      </c>
      <c r="F4" s="12" t="s">
        <v>140</v>
      </c>
      <c r="G4" s="12" t="s">
        <v>141</v>
      </c>
      <c r="H4" s="10" t="s">
        <v>122</v>
      </c>
      <c r="I4" s="10"/>
      <c r="J4" s="10"/>
      <c r="K4" s="10"/>
      <c r="L4" s="10"/>
      <c r="M4" s="10"/>
      <c r="N4" s="13" t="s">
        <v>142</v>
      </c>
    </row>
    <row r="5" ht="24.75" customHeight="1" spans="1:15">
      <c r="A5" s="10"/>
      <c r="B5" s="10"/>
      <c r="C5" s="10"/>
      <c r="D5" s="11"/>
      <c r="E5" s="12"/>
      <c r="F5" s="12"/>
      <c r="G5" s="12"/>
      <c r="H5" s="14" t="s">
        <v>124</v>
      </c>
      <c r="I5" s="15" t="s">
        <v>125</v>
      </c>
      <c r="J5" s="16"/>
      <c r="K5" s="17"/>
      <c r="L5" s="14" t="s">
        <v>126</v>
      </c>
      <c r="M5" s="14" t="s">
        <v>143</v>
      </c>
      <c r="N5" s="18"/>
    </row>
    <row r="6" ht="46.5" customHeight="1" spans="1:15">
      <c r="A6" s="10"/>
      <c r="B6" s="10"/>
      <c r="C6" s="10"/>
      <c r="D6" s="11"/>
      <c r="E6" s="12"/>
      <c r="F6" s="12"/>
      <c r="G6" s="12"/>
      <c r="H6" s="19"/>
      <c r="I6" s="10" t="s">
        <v>128</v>
      </c>
      <c r="J6" s="11" t="s">
        <v>129</v>
      </c>
      <c r="K6" s="11" t="s">
        <v>130</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4"/>
  <sheetViews>
    <sheetView tabSelected="1" topLeftCell="A3" workbookViewId="0">
      <selection activeCell="A19" sqref="$A19:$XFD27"/>
    </sheetView>
  </sheetViews>
  <sheetFormatPr defaultColWidth="9" defaultRowHeight="14.25"/>
  <cols>
    <col min="1" max="1" width="11.25" customWidth="1"/>
    <col min="2" max="2" width="37.375" customWidth="1"/>
    <col min="3" max="3" width="9.25" customWidth="1"/>
    <col min="4" max="4" width="9" customWidth="1"/>
    <col min="5" max="5" width="7.75" customWidth="1"/>
    <col min="6" max="6" width="7" customWidth="1"/>
    <col min="7" max="7" width="8" customWidth="1"/>
    <col min="8" max="8" width="8.125" customWidth="1"/>
    <col min="9" max="9" width="7" customWidth="1"/>
    <col min="10" max="10" width="9.125" customWidth="1"/>
    <col min="11" max="12" width="8.5" customWidth="1"/>
    <col min="13" max="13" width="6.25" customWidth="1"/>
    <col min="14" max="14" width="8.25" customWidth="1"/>
    <col min="15" max="15" width="6.625" customWidth="1"/>
    <col min="16" max="16" width="5.75" customWidth="1"/>
    <col min="17" max="17" width="8.5" customWidth="1"/>
    <col min="18" max="18" width="7.625" customWidth="1"/>
    <col min="19" max="19" width="8.5" customWidth="1"/>
    <col min="20" max="20" width="6.25" customWidth="1"/>
    <col min="21" max="21" width="7.75" customWidth="1"/>
    <col min="22" max="22" width="10.25" customWidth="1"/>
    <col min="23" max="23" width="6.5" customWidth="1"/>
  </cols>
  <sheetData>
    <row r="1" spans="1:24">
      <c r="A1" s="131"/>
      <c r="B1" s="131"/>
      <c r="C1" s="131"/>
      <c r="D1" s="131"/>
      <c r="E1" s="131"/>
      <c r="F1" s="131"/>
      <c r="G1" s="131"/>
      <c r="W1" s="116" t="s">
        <v>13</v>
      </c>
    </row>
    <row r="2" ht="31.5" spans="1:24">
      <c r="A2" s="132" t="s">
        <v>14</v>
      </c>
      <c r="B2" s="132"/>
      <c r="C2" s="132"/>
      <c r="D2" s="132"/>
      <c r="E2" s="132"/>
      <c r="F2" s="132"/>
      <c r="G2" s="132"/>
      <c r="H2" s="132"/>
      <c r="I2" s="132"/>
      <c r="J2" s="132"/>
      <c r="K2" s="132"/>
      <c r="L2" s="132"/>
      <c r="M2" s="132"/>
      <c r="N2" s="132"/>
      <c r="O2" s="132"/>
      <c r="P2" s="132"/>
      <c r="Q2" s="132"/>
      <c r="R2" s="132"/>
      <c r="S2" s="132"/>
      <c r="T2" s="132"/>
      <c r="U2" s="132"/>
      <c r="V2" s="132"/>
      <c r="W2" s="132"/>
      <c r="X2" s="133"/>
    </row>
    <row r="3" spans="1:24">
      <c r="A3" t="s">
        <v>15</v>
      </c>
      <c r="B3" t="s">
        <v>6</v>
      </c>
      <c r="W3" s="134" t="s">
        <v>16</v>
      </c>
    </row>
    <row r="4" customHeight="1" spans="1:24">
      <c r="A4" s="135" t="s">
        <v>17</v>
      </c>
      <c r="B4" s="136" t="s">
        <v>18</v>
      </c>
      <c r="C4" s="135" t="s">
        <v>19</v>
      </c>
      <c r="D4" s="135"/>
      <c r="E4" s="135"/>
      <c r="F4" s="135"/>
      <c r="G4" s="135"/>
      <c r="H4" s="135"/>
      <c r="I4" s="135"/>
      <c r="J4" s="135" t="s">
        <v>20</v>
      </c>
      <c r="K4" s="135"/>
      <c r="L4" s="135"/>
      <c r="M4" s="135"/>
      <c r="N4" s="135"/>
      <c r="O4" s="135"/>
      <c r="P4" s="135"/>
      <c r="Q4" s="135" t="s">
        <v>21</v>
      </c>
      <c r="R4" s="135"/>
      <c r="S4" s="135"/>
      <c r="T4" s="135"/>
      <c r="U4" s="135"/>
      <c r="V4" s="135"/>
      <c r="W4" s="135"/>
    </row>
    <row r="5" s="130" customFormat="1" customHeight="1" spans="1:24">
      <c r="A5" s="135"/>
      <c r="B5" s="136"/>
      <c r="C5" s="135" t="s">
        <v>22</v>
      </c>
      <c r="D5" s="135" t="s">
        <v>23</v>
      </c>
      <c r="E5" s="135"/>
      <c r="F5" s="135"/>
      <c r="G5" s="135" t="s">
        <v>24</v>
      </c>
      <c r="H5" s="135"/>
      <c r="I5" s="135"/>
      <c r="J5" s="135" t="s">
        <v>22</v>
      </c>
      <c r="K5" s="135" t="s">
        <v>23</v>
      </c>
      <c r="L5" s="135"/>
      <c r="M5" s="135"/>
      <c r="N5" s="135" t="s">
        <v>24</v>
      </c>
      <c r="O5" s="135"/>
      <c r="P5" s="135"/>
      <c r="Q5" s="135" t="s">
        <v>22</v>
      </c>
      <c r="R5" s="135" t="s">
        <v>23</v>
      </c>
      <c r="S5" s="135"/>
      <c r="T5" s="135"/>
      <c r="U5" s="135" t="s">
        <v>24</v>
      </c>
      <c r="V5" s="135"/>
      <c r="W5" s="135"/>
    </row>
    <row r="6" s="130" customFormat="1" ht="44.1" customHeight="1" spans="1:24">
      <c r="A6" s="135"/>
      <c r="B6" s="136"/>
      <c r="C6" s="135"/>
      <c r="D6" s="135" t="s">
        <v>25</v>
      </c>
      <c r="E6" s="135" t="s">
        <v>26</v>
      </c>
      <c r="F6" s="135" t="s">
        <v>27</v>
      </c>
      <c r="G6" s="135" t="s">
        <v>25</v>
      </c>
      <c r="H6" s="135" t="s">
        <v>26</v>
      </c>
      <c r="I6" s="135" t="s">
        <v>27</v>
      </c>
      <c r="J6" s="135"/>
      <c r="K6" s="135" t="s">
        <v>25</v>
      </c>
      <c r="L6" s="135" t="s">
        <v>26</v>
      </c>
      <c r="M6" s="135" t="s">
        <v>27</v>
      </c>
      <c r="N6" s="135" t="s">
        <v>25</v>
      </c>
      <c r="O6" s="135" t="s">
        <v>26</v>
      </c>
      <c r="P6" s="135" t="s">
        <v>27</v>
      </c>
      <c r="Q6" s="135"/>
      <c r="R6" s="135" t="s">
        <v>25</v>
      </c>
      <c r="S6" s="135" t="s">
        <v>26</v>
      </c>
      <c r="T6" s="135" t="s">
        <v>27</v>
      </c>
      <c r="U6" s="135" t="s">
        <v>25</v>
      </c>
      <c r="V6" s="135" t="s">
        <v>26</v>
      </c>
      <c r="W6" s="135" t="s">
        <v>27</v>
      </c>
    </row>
    <row r="7" s="130" customFormat="1" ht="15" customHeight="1" spans="1:24">
      <c r="A7" s="124" t="s">
        <v>28</v>
      </c>
      <c r="B7" s="137"/>
      <c r="C7" s="138">
        <f t="shared" ref="C7:C16" si="0">D7+G7</f>
        <v>1622.07</v>
      </c>
      <c r="D7" s="138">
        <f t="shared" ref="D7:D16" si="1">E7+F7</f>
        <v>1480.08</v>
      </c>
      <c r="E7" s="138">
        <f>E8+E9+E10+E11+E12+E13+E14+E15+E16</f>
        <v>1480.08</v>
      </c>
      <c r="F7" s="138">
        <f>F8+F9+F10+F11+F12+F13+F14+F15+F16</f>
        <v>0</v>
      </c>
      <c r="G7" s="138">
        <f>G8+G9+G10+G11+G12+G13+G14+G15+G16</f>
        <v>141.99</v>
      </c>
      <c r="H7" s="138">
        <f>H8+H9+H10+H11+H12+H13+H14+H15+H16</f>
        <v>141.99</v>
      </c>
      <c r="I7" s="138">
        <f>I8+I9+I10+I11+I12+I13+I14+I15+I16</f>
        <v>0</v>
      </c>
      <c r="J7" s="138">
        <f t="shared" ref="J7:J16" si="2">K7+N7</f>
        <v>1696.4577</v>
      </c>
      <c r="K7" s="138">
        <f t="shared" ref="K7:K16" si="3">L7+M7</f>
        <v>1554.084</v>
      </c>
      <c r="L7" s="138">
        <f t="shared" ref="L7:L16" si="4">E7*1.05</f>
        <v>1554.084</v>
      </c>
      <c r="M7" s="138">
        <f>F7*0.98</f>
        <v>0</v>
      </c>
      <c r="N7" s="138">
        <f>SUM(N8:N16)</f>
        <v>142.3737</v>
      </c>
      <c r="O7" s="138">
        <f>O8</f>
        <v>48.3525</v>
      </c>
      <c r="P7" s="138">
        <f>I7*0.98</f>
        <v>0</v>
      </c>
      <c r="Q7" s="138">
        <f t="shared" ref="Q7:Q16" si="5">R7+U7</f>
        <v>1774.699101</v>
      </c>
      <c r="R7" s="138">
        <f t="shared" ref="R7:R16" si="6">S7+T7</f>
        <v>1631.7882</v>
      </c>
      <c r="S7" s="138">
        <f t="shared" ref="S7:S16" si="7">L7*1.05</f>
        <v>1631.7882</v>
      </c>
      <c r="T7" s="138">
        <f>M7*0.98</f>
        <v>0</v>
      </c>
      <c r="U7" s="138">
        <f>SUM(U8:U16)</f>
        <v>142.910901</v>
      </c>
      <c r="V7" s="138">
        <f>V8</f>
        <v>50.770125</v>
      </c>
      <c r="W7" s="138">
        <f>P7*0.98</f>
        <v>0</v>
      </c>
    </row>
    <row r="8" s="130" customFormat="1" ht="18" customHeight="1" spans="1:24">
      <c r="A8" s="124" t="s">
        <v>6</v>
      </c>
      <c r="B8" s="139" t="s">
        <v>29</v>
      </c>
      <c r="C8" s="138">
        <f t="shared" si="0"/>
        <v>1165.5</v>
      </c>
      <c r="D8" s="138">
        <f t="shared" si="1"/>
        <v>1119.45</v>
      </c>
      <c r="E8" s="138">
        <v>1119.45</v>
      </c>
      <c r="F8" s="138"/>
      <c r="G8" s="138">
        <f>H8+I8</f>
        <v>46.05</v>
      </c>
      <c r="H8" s="138">
        <v>46.05</v>
      </c>
      <c r="I8" s="138"/>
      <c r="J8" s="138">
        <f t="shared" si="2"/>
        <v>1223.775</v>
      </c>
      <c r="K8" s="138">
        <f t="shared" si="3"/>
        <v>1175.4225</v>
      </c>
      <c r="L8" s="138">
        <f t="shared" si="4"/>
        <v>1175.4225</v>
      </c>
      <c r="M8" s="138"/>
      <c r="N8" s="138">
        <f t="shared" ref="N8:N16" si="8">O8+P8</f>
        <v>48.3525</v>
      </c>
      <c r="O8" s="138">
        <f>H8*1.05</f>
        <v>48.3525</v>
      </c>
      <c r="P8" s="138"/>
      <c r="Q8" s="138">
        <f t="shared" si="5"/>
        <v>1284.96375</v>
      </c>
      <c r="R8" s="138">
        <f t="shared" si="6"/>
        <v>1234.193625</v>
      </c>
      <c r="S8" s="138">
        <f t="shared" si="7"/>
        <v>1234.193625</v>
      </c>
      <c r="T8" s="138"/>
      <c r="U8" s="138">
        <f t="shared" ref="U8:U16" si="9">V8+W8</f>
        <v>50.770125</v>
      </c>
      <c r="V8" s="138">
        <f>O8*1.05</f>
        <v>50.770125</v>
      </c>
      <c r="W8" s="138"/>
    </row>
    <row r="9" spans="1:24">
      <c r="A9" s="124"/>
      <c r="B9" s="140" t="s">
        <v>30</v>
      </c>
      <c r="C9" s="138">
        <f t="shared" si="0"/>
        <v>120.12</v>
      </c>
      <c r="D9" s="138">
        <f t="shared" si="1"/>
        <v>120.12</v>
      </c>
      <c r="E9" s="138">
        <v>120.12</v>
      </c>
      <c r="F9" s="138"/>
      <c r="G9" s="138">
        <f t="shared" ref="G9:G16" si="10">H9+I9</f>
        <v>0</v>
      </c>
      <c r="H9" s="138"/>
      <c r="I9" s="138"/>
      <c r="J9" s="138">
        <f t="shared" si="2"/>
        <v>126.126</v>
      </c>
      <c r="K9" s="138">
        <f t="shared" si="3"/>
        <v>126.126</v>
      </c>
      <c r="L9" s="138">
        <f t="shared" si="4"/>
        <v>126.126</v>
      </c>
      <c r="M9" s="138"/>
      <c r="N9" s="138">
        <f t="shared" si="8"/>
        <v>0</v>
      </c>
      <c r="O9" s="138">
        <f>H9*0.98</f>
        <v>0</v>
      </c>
      <c r="P9" s="138"/>
      <c r="Q9" s="138">
        <f t="shared" si="5"/>
        <v>132.4323</v>
      </c>
      <c r="R9" s="138">
        <f t="shared" si="6"/>
        <v>132.4323</v>
      </c>
      <c r="S9" s="138">
        <f t="shared" si="7"/>
        <v>132.4323</v>
      </c>
      <c r="T9" s="138"/>
      <c r="U9" s="138">
        <f t="shared" si="9"/>
        <v>0</v>
      </c>
      <c r="V9" s="138">
        <f t="shared" ref="V9:V16" si="11">O9*0.98</f>
        <v>0</v>
      </c>
      <c r="W9" s="138"/>
    </row>
    <row r="10" spans="1:24">
      <c r="A10" s="124"/>
      <c r="B10" s="140" t="s">
        <v>31</v>
      </c>
      <c r="C10" s="138">
        <f t="shared" si="0"/>
        <v>60.06</v>
      </c>
      <c r="D10" s="138">
        <f t="shared" si="1"/>
        <v>60.06</v>
      </c>
      <c r="E10" s="138">
        <v>60.06</v>
      </c>
      <c r="F10" s="138"/>
      <c r="G10" s="138">
        <f t="shared" si="10"/>
        <v>0</v>
      </c>
      <c r="H10" s="138"/>
      <c r="I10" s="138"/>
      <c r="J10" s="138">
        <f t="shared" si="2"/>
        <v>63.063</v>
      </c>
      <c r="K10" s="138">
        <f t="shared" si="3"/>
        <v>63.063</v>
      </c>
      <c r="L10" s="138">
        <f t="shared" si="4"/>
        <v>63.063</v>
      </c>
      <c r="M10" s="138"/>
      <c r="N10" s="138">
        <f t="shared" si="8"/>
        <v>0</v>
      </c>
      <c r="O10" s="138">
        <v>0</v>
      </c>
      <c r="P10" s="138"/>
      <c r="Q10" s="138">
        <f t="shared" si="5"/>
        <v>66.21615</v>
      </c>
      <c r="R10" s="138">
        <f t="shared" si="6"/>
        <v>66.21615</v>
      </c>
      <c r="S10" s="138">
        <f t="shared" si="7"/>
        <v>66.21615</v>
      </c>
      <c r="T10" s="138"/>
      <c r="U10" s="138">
        <f t="shared" si="9"/>
        <v>0</v>
      </c>
      <c r="V10" s="138">
        <f t="shared" si="11"/>
        <v>0</v>
      </c>
      <c r="W10" s="138"/>
    </row>
    <row r="11" spans="1:24">
      <c r="A11" s="125"/>
      <c r="B11" s="140" t="s">
        <v>32</v>
      </c>
      <c r="C11" s="138">
        <f t="shared" si="0"/>
        <v>1</v>
      </c>
      <c r="D11" s="138">
        <f t="shared" si="1"/>
        <v>1</v>
      </c>
      <c r="E11" s="138">
        <v>1</v>
      </c>
      <c r="F11" s="138"/>
      <c r="G11" s="138">
        <f t="shared" si="10"/>
        <v>0</v>
      </c>
      <c r="H11" s="138"/>
      <c r="I11" s="138"/>
      <c r="J11" s="138">
        <f t="shared" si="2"/>
        <v>1.05</v>
      </c>
      <c r="K11" s="138">
        <f t="shared" si="3"/>
        <v>1.05</v>
      </c>
      <c r="L11" s="138">
        <f t="shared" si="4"/>
        <v>1.05</v>
      </c>
      <c r="M11" s="138"/>
      <c r="N11" s="138">
        <f t="shared" si="8"/>
        <v>0</v>
      </c>
      <c r="O11" s="138">
        <f t="shared" ref="O11:O16" si="12">H11*0.98</f>
        <v>0</v>
      </c>
      <c r="P11" s="138"/>
      <c r="Q11" s="138">
        <f t="shared" si="5"/>
        <v>1.1025</v>
      </c>
      <c r="R11" s="138">
        <f t="shared" si="6"/>
        <v>1.1025</v>
      </c>
      <c r="S11" s="138">
        <f t="shared" si="7"/>
        <v>1.1025</v>
      </c>
      <c r="T11" s="138"/>
      <c r="U11" s="138">
        <f t="shared" si="9"/>
        <v>0</v>
      </c>
      <c r="V11" s="138">
        <f t="shared" si="11"/>
        <v>0</v>
      </c>
      <c r="W11" s="138"/>
    </row>
    <row r="12" spans="1:24">
      <c r="A12" s="125"/>
      <c r="B12" s="140" t="s">
        <v>33</v>
      </c>
      <c r="C12" s="138">
        <f t="shared" si="0"/>
        <v>6.16</v>
      </c>
      <c r="D12" s="138">
        <f t="shared" si="1"/>
        <v>6.16</v>
      </c>
      <c r="E12" s="138">
        <v>6.16</v>
      </c>
      <c r="F12" s="138"/>
      <c r="G12" s="138">
        <f t="shared" si="10"/>
        <v>0</v>
      </c>
      <c r="H12" s="138"/>
      <c r="I12" s="138"/>
      <c r="J12" s="138">
        <f t="shared" si="2"/>
        <v>6.468</v>
      </c>
      <c r="K12" s="138">
        <f t="shared" si="3"/>
        <v>6.468</v>
      </c>
      <c r="L12" s="138">
        <f t="shared" si="4"/>
        <v>6.468</v>
      </c>
      <c r="M12" s="138"/>
      <c r="N12" s="138">
        <f t="shared" si="8"/>
        <v>0</v>
      </c>
      <c r="O12" s="138">
        <f t="shared" si="12"/>
        <v>0</v>
      </c>
      <c r="P12" s="138"/>
      <c r="Q12" s="138">
        <f t="shared" si="5"/>
        <v>6.7914</v>
      </c>
      <c r="R12" s="138">
        <f t="shared" si="6"/>
        <v>6.7914</v>
      </c>
      <c r="S12" s="138">
        <f t="shared" si="7"/>
        <v>6.7914</v>
      </c>
      <c r="T12" s="138"/>
      <c r="U12" s="138">
        <f t="shared" si="9"/>
        <v>0</v>
      </c>
      <c r="V12" s="138">
        <f t="shared" si="11"/>
        <v>0</v>
      </c>
      <c r="W12" s="138"/>
    </row>
    <row r="13" spans="1:24">
      <c r="A13" s="125"/>
      <c r="B13" s="140" t="s">
        <v>34</v>
      </c>
      <c r="C13" s="138">
        <f t="shared" si="0"/>
        <v>52.16</v>
      </c>
      <c r="D13" s="138">
        <f t="shared" si="1"/>
        <v>52.16</v>
      </c>
      <c r="E13" s="138">
        <v>52.16</v>
      </c>
      <c r="F13" s="138"/>
      <c r="G13" s="138">
        <f t="shared" si="10"/>
        <v>0</v>
      </c>
      <c r="H13" s="138"/>
      <c r="I13" s="138"/>
      <c r="J13" s="138">
        <f t="shared" si="2"/>
        <v>54.768</v>
      </c>
      <c r="K13" s="138">
        <f t="shared" si="3"/>
        <v>54.768</v>
      </c>
      <c r="L13" s="138">
        <f t="shared" si="4"/>
        <v>54.768</v>
      </c>
      <c r="M13" s="138"/>
      <c r="N13" s="138">
        <f t="shared" si="8"/>
        <v>0</v>
      </c>
      <c r="O13" s="138">
        <f t="shared" si="12"/>
        <v>0</v>
      </c>
      <c r="P13" s="138"/>
      <c r="Q13" s="138">
        <f t="shared" si="5"/>
        <v>57.5064</v>
      </c>
      <c r="R13" s="138">
        <f t="shared" si="6"/>
        <v>57.5064</v>
      </c>
      <c r="S13" s="138">
        <f t="shared" si="7"/>
        <v>57.5064</v>
      </c>
      <c r="T13" s="138"/>
      <c r="U13" s="138">
        <f t="shared" si="9"/>
        <v>0</v>
      </c>
      <c r="V13" s="138">
        <f t="shared" si="11"/>
        <v>0</v>
      </c>
      <c r="W13" s="138"/>
    </row>
    <row r="14" spans="1:24">
      <c r="A14" s="125"/>
      <c r="B14" s="140" t="s">
        <v>35</v>
      </c>
      <c r="C14" s="138">
        <f t="shared" si="0"/>
        <v>24.28</v>
      </c>
      <c r="D14" s="138">
        <f t="shared" si="1"/>
        <v>24.28</v>
      </c>
      <c r="E14" s="138">
        <v>24.28</v>
      </c>
      <c r="F14" s="138"/>
      <c r="G14" s="138">
        <f t="shared" si="10"/>
        <v>0</v>
      </c>
      <c r="H14" s="138"/>
      <c r="I14" s="138"/>
      <c r="J14" s="138">
        <f t="shared" si="2"/>
        <v>25.494</v>
      </c>
      <c r="K14" s="138">
        <f t="shared" si="3"/>
        <v>25.494</v>
      </c>
      <c r="L14" s="138">
        <f t="shared" si="4"/>
        <v>25.494</v>
      </c>
      <c r="M14" s="138"/>
      <c r="N14" s="138">
        <f t="shared" si="8"/>
        <v>0</v>
      </c>
      <c r="O14" s="138">
        <f t="shared" si="12"/>
        <v>0</v>
      </c>
      <c r="P14" s="138"/>
      <c r="Q14" s="138">
        <f t="shared" si="5"/>
        <v>26.7687</v>
      </c>
      <c r="R14" s="138">
        <f t="shared" si="6"/>
        <v>26.7687</v>
      </c>
      <c r="S14" s="138">
        <f t="shared" si="7"/>
        <v>26.7687</v>
      </c>
      <c r="T14" s="138"/>
      <c r="U14" s="138">
        <f t="shared" si="9"/>
        <v>0</v>
      </c>
      <c r="V14" s="138">
        <f t="shared" si="11"/>
        <v>0</v>
      </c>
      <c r="W14" s="138"/>
    </row>
    <row r="15" spans="1:24">
      <c r="A15" s="125"/>
      <c r="B15" s="140" t="s">
        <v>36</v>
      </c>
      <c r="C15" s="138">
        <f t="shared" si="0"/>
        <v>95.94</v>
      </c>
      <c r="D15" s="138">
        <f t="shared" si="1"/>
        <v>0</v>
      </c>
      <c r="E15" s="138">
        <v>0</v>
      </c>
      <c r="F15" s="138"/>
      <c r="G15" s="138">
        <f t="shared" si="10"/>
        <v>95.94</v>
      </c>
      <c r="H15" s="138">
        <v>95.94</v>
      </c>
      <c r="I15" s="138"/>
      <c r="J15" s="138">
        <f t="shared" si="2"/>
        <v>94.0212</v>
      </c>
      <c r="K15" s="138">
        <f t="shared" si="3"/>
        <v>0</v>
      </c>
      <c r="L15" s="138">
        <f t="shared" si="4"/>
        <v>0</v>
      </c>
      <c r="M15" s="138"/>
      <c r="N15" s="138">
        <f t="shared" si="8"/>
        <v>94.0212</v>
      </c>
      <c r="O15" s="138">
        <f t="shared" si="12"/>
        <v>94.0212</v>
      </c>
      <c r="P15" s="138"/>
      <c r="Q15" s="138">
        <f t="shared" si="5"/>
        <v>92.140776</v>
      </c>
      <c r="R15" s="138">
        <f t="shared" si="6"/>
        <v>0</v>
      </c>
      <c r="S15" s="138">
        <f t="shared" si="7"/>
        <v>0</v>
      </c>
      <c r="T15" s="138"/>
      <c r="U15" s="138">
        <f t="shared" si="9"/>
        <v>92.140776</v>
      </c>
      <c r="V15" s="138">
        <f t="shared" si="11"/>
        <v>92.140776</v>
      </c>
      <c r="W15" s="138"/>
    </row>
    <row r="16" spans="1:24">
      <c r="A16" s="125"/>
      <c r="B16" s="140" t="s">
        <v>37</v>
      </c>
      <c r="C16" s="138">
        <f t="shared" si="0"/>
        <v>96.85</v>
      </c>
      <c r="D16" s="138">
        <f t="shared" si="1"/>
        <v>96.85</v>
      </c>
      <c r="E16" s="138">
        <v>96.85</v>
      </c>
      <c r="F16" s="138"/>
      <c r="G16" s="138">
        <f t="shared" si="10"/>
        <v>0</v>
      </c>
      <c r="H16" s="138"/>
      <c r="I16" s="138"/>
      <c r="J16" s="138">
        <f t="shared" si="2"/>
        <v>101.6925</v>
      </c>
      <c r="K16" s="138">
        <f t="shared" si="3"/>
        <v>101.6925</v>
      </c>
      <c r="L16" s="138">
        <f t="shared" si="4"/>
        <v>101.6925</v>
      </c>
      <c r="M16" s="138"/>
      <c r="N16" s="138">
        <f t="shared" si="8"/>
        <v>0</v>
      </c>
      <c r="O16" s="138">
        <f t="shared" si="12"/>
        <v>0</v>
      </c>
      <c r="P16" s="138"/>
      <c r="Q16" s="138">
        <f t="shared" si="5"/>
        <v>106.777125</v>
      </c>
      <c r="R16" s="138">
        <f t="shared" si="6"/>
        <v>106.777125</v>
      </c>
      <c r="S16" s="138">
        <f t="shared" si="7"/>
        <v>106.777125</v>
      </c>
      <c r="T16" s="138"/>
      <c r="U16" s="138">
        <f t="shared" si="9"/>
        <v>0</v>
      </c>
      <c r="V16" s="138">
        <f t="shared" si="11"/>
        <v>0</v>
      </c>
      <c r="W16" s="138"/>
    </row>
    <row r="17" spans="1:23">
      <c r="A17" s="125"/>
      <c r="B17" s="140"/>
      <c r="C17" s="124"/>
      <c r="D17" s="124"/>
      <c r="E17" s="124"/>
      <c r="F17" s="124"/>
      <c r="G17" s="124"/>
      <c r="H17" s="124"/>
      <c r="I17" s="124"/>
      <c r="J17" s="124"/>
      <c r="K17" s="124"/>
      <c r="L17" s="124"/>
      <c r="M17" s="124"/>
      <c r="N17" s="124"/>
      <c r="O17" s="124"/>
      <c r="P17" s="124"/>
      <c r="Q17" s="124"/>
      <c r="R17" s="124"/>
      <c r="S17" s="124"/>
      <c r="T17" s="124"/>
      <c r="U17" s="124"/>
      <c r="V17" s="124"/>
      <c r="W17" s="124"/>
    </row>
    <row r="18" spans="1:23">
      <c r="A18" s="125"/>
      <c r="B18" s="140"/>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5"/>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5"/>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4" sqref="B4"/>
    </sheetView>
  </sheetViews>
  <sheetFormatPr defaultColWidth="9" defaultRowHeight="14.25" outlineLevelCol="6"/>
  <cols>
    <col min="1" max="1" width="12.125" customWidth="1"/>
    <col min="2" max="2" width="16.625" customWidth="1"/>
    <col min="3" max="3" width="41" customWidth="1"/>
    <col min="4" max="4" width="38" customWidth="1"/>
    <col min="5" max="7" width="11.375" customWidth="1"/>
  </cols>
  <sheetData>
    <row r="1" spans="1:7">
      <c r="G1" s="114" t="s">
        <v>38</v>
      </c>
    </row>
    <row r="2" ht="25.5" spans="1:7">
      <c r="A2" s="115" t="s">
        <v>39</v>
      </c>
      <c r="B2" s="115"/>
      <c r="C2" s="115"/>
      <c r="D2" s="115"/>
      <c r="E2" s="115"/>
      <c r="F2" s="115"/>
      <c r="G2" s="115"/>
    </row>
    <row r="4" spans="1:7">
      <c r="A4" s="116" t="s">
        <v>15</v>
      </c>
      <c r="B4" s="116" t="s">
        <v>6</v>
      </c>
      <c r="G4" t="s">
        <v>16</v>
      </c>
    </row>
    <row r="5" ht="21.95" customHeight="1" spans="1:7">
      <c r="A5" s="117" t="s">
        <v>40</v>
      </c>
      <c r="B5" s="117" t="s">
        <v>41</v>
      </c>
      <c r="C5" s="117" t="s">
        <v>42</v>
      </c>
      <c r="D5" s="118" t="s">
        <v>43</v>
      </c>
      <c r="E5" s="119" t="s">
        <v>44</v>
      </c>
      <c r="F5" s="119"/>
      <c r="G5" s="119"/>
    </row>
    <row r="6" ht="25.5" customHeight="1" spans="1:7">
      <c r="A6" s="120"/>
      <c r="B6" s="120"/>
      <c r="C6" s="120"/>
      <c r="D6" s="120"/>
      <c r="E6" s="121" t="s">
        <v>25</v>
      </c>
      <c r="F6" s="122" t="s">
        <v>26</v>
      </c>
      <c r="G6" s="122" t="s">
        <v>45</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46</v>
      </c>
      <c r="B9" s="124"/>
      <c r="C9" s="125"/>
      <c r="D9" s="125"/>
      <c r="E9" s="125"/>
      <c r="F9" s="125"/>
      <c r="G9" s="125"/>
    </row>
    <row r="10" ht="21" customHeight="1" spans="1:7">
      <c r="A10" s="124" t="s">
        <v>47</v>
      </c>
      <c r="B10" s="124"/>
      <c r="C10" s="125"/>
      <c r="D10" s="125"/>
      <c r="E10" s="125"/>
      <c r="F10" s="125"/>
      <c r="G10" s="125"/>
    </row>
    <row r="11" ht="21" customHeight="1" spans="1:7">
      <c r="A11" s="124" t="s">
        <v>48</v>
      </c>
      <c r="B11" s="124"/>
      <c r="C11" s="125"/>
      <c r="D11" s="125"/>
      <c r="E11" s="125"/>
      <c r="F11" s="125"/>
      <c r="G11" s="125"/>
    </row>
    <row r="12" ht="21" customHeight="1" spans="1:7">
      <c r="A12" s="124" t="s">
        <v>49</v>
      </c>
      <c r="B12" s="124"/>
      <c r="C12" s="125"/>
      <c r="D12" s="125"/>
      <c r="E12" s="125"/>
      <c r="F12" s="125"/>
      <c r="G12" s="125"/>
    </row>
    <row r="13" ht="21" customHeight="1" spans="1:7">
      <c r="A13" s="124" t="s">
        <v>50</v>
      </c>
      <c r="B13" s="124"/>
      <c r="C13" s="125"/>
      <c r="D13" s="125"/>
      <c r="E13" s="124">
        <f>E15+E16+E17+E18+E19+E20</f>
        <v>141.99</v>
      </c>
      <c r="F13" s="124">
        <f>F15+F16+F17+F18+F19+F20</f>
        <v>46.05</v>
      </c>
      <c r="G13" s="124">
        <f>G15+G16+G17+G18+G19+G20</f>
        <v>95.94</v>
      </c>
    </row>
    <row r="14" ht="21" customHeight="1" spans="1:7">
      <c r="A14" s="124" t="s">
        <v>6</v>
      </c>
      <c r="B14" s="124"/>
      <c r="C14" s="125"/>
      <c r="D14" s="125"/>
      <c r="E14" s="125"/>
      <c r="F14" s="125"/>
      <c r="G14" s="125"/>
    </row>
    <row r="15" ht="21" customHeight="1" spans="1:7">
      <c r="A15" s="124" t="s">
        <v>47</v>
      </c>
      <c r="B15" s="124" t="s">
        <v>51</v>
      </c>
      <c r="C15" s="124" t="s">
        <v>52</v>
      </c>
      <c r="D15" s="124" t="s">
        <v>29</v>
      </c>
      <c r="E15" s="127">
        <f t="shared" ref="E15:E20" si="0">F15+G15</f>
        <v>44</v>
      </c>
      <c r="F15" s="127">
        <v>44</v>
      </c>
      <c r="G15" s="127"/>
    </row>
    <row r="16" ht="21" customHeight="1" spans="1:7">
      <c r="A16" s="124" t="s">
        <v>48</v>
      </c>
      <c r="B16" s="124" t="s">
        <v>53</v>
      </c>
      <c r="C16" s="124" t="s">
        <v>54</v>
      </c>
      <c r="D16" s="124" t="s">
        <v>29</v>
      </c>
      <c r="E16" s="127">
        <f t="shared" si="0"/>
        <v>0.5</v>
      </c>
      <c r="F16" s="127">
        <v>0.5</v>
      </c>
      <c r="G16" s="127"/>
    </row>
    <row r="17" ht="21" customHeight="1" spans="1:7">
      <c r="A17" s="124" t="s">
        <v>55</v>
      </c>
      <c r="B17" s="124" t="s">
        <v>51</v>
      </c>
      <c r="C17" s="124" t="s">
        <v>56</v>
      </c>
      <c r="D17" s="124" t="s">
        <v>29</v>
      </c>
      <c r="E17" s="127">
        <f t="shared" si="0"/>
        <v>1</v>
      </c>
      <c r="F17" s="127">
        <v>1</v>
      </c>
      <c r="G17" s="127"/>
    </row>
    <row r="18" ht="21" customHeight="1" spans="1:7">
      <c r="A18" s="124" t="s">
        <v>57</v>
      </c>
      <c r="B18" s="124" t="s">
        <v>58</v>
      </c>
      <c r="C18" s="124" t="s">
        <v>59</v>
      </c>
      <c r="D18" s="124" t="s">
        <v>36</v>
      </c>
      <c r="E18" s="127">
        <f t="shared" si="0"/>
        <v>25.54</v>
      </c>
      <c r="F18" s="127"/>
      <c r="G18" s="127">
        <v>25.54</v>
      </c>
    </row>
    <row r="19" ht="21" customHeight="1" spans="1:7">
      <c r="A19" s="124" t="s">
        <v>60</v>
      </c>
      <c r="B19" s="124" t="s">
        <v>53</v>
      </c>
      <c r="C19" s="124" t="s">
        <v>61</v>
      </c>
      <c r="D19" s="124" t="s">
        <v>29</v>
      </c>
      <c r="E19" s="127">
        <f t="shared" si="0"/>
        <v>0.55</v>
      </c>
      <c r="F19" s="127">
        <v>0.55</v>
      </c>
      <c r="G19" s="127"/>
    </row>
    <row r="20" ht="21" customHeight="1" spans="1:7">
      <c r="A20" s="124" t="s">
        <v>62</v>
      </c>
      <c r="B20" s="124" t="s">
        <v>58</v>
      </c>
      <c r="C20" s="124" t="s">
        <v>63</v>
      </c>
      <c r="D20" s="124" t="s">
        <v>36</v>
      </c>
      <c r="E20" s="127">
        <f t="shared" si="0"/>
        <v>70.4</v>
      </c>
      <c r="F20" s="127"/>
      <c r="G20" s="127">
        <v>70.4</v>
      </c>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5" workbookViewId="0">
      <selection activeCell="B4" sqref="B4"/>
    </sheetView>
  </sheetViews>
  <sheetFormatPr defaultColWidth="9" defaultRowHeight="14.25" outlineLevelCol="6"/>
  <cols>
    <col min="1" max="1" width="12.125" customWidth="1"/>
    <col min="2" max="2" width="16.625" customWidth="1"/>
    <col min="3" max="3" width="41" customWidth="1"/>
    <col min="4" max="4" width="38" customWidth="1"/>
    <col min="5" max="7" width="11.375" customWidth="1"/>
  </cols>
  <sheetData>
    <row r="1" spans="1:7">
      <c r="G1" s="114" t="s">
        <v>64</v>
      </c>
    </row>
    <row r="2" ht="25.5" spans="1:7">
      <c r="A2" s="115" t="s">
        <v>65</v>
      </c>
      <c r="B2" s="115"/>
      <c r="C2" s="115"/>
      <c r="D2" s="115"/>
      <c r="E2" s="115"/>
      <c r="F2" s="115"/>
      <c r="G2" s="115"/>
    </row>
    <row r="4" spans="1:7">
      <c r="A4" s="116" t="s">
        <v>15</v>
      </c>
      <c r="B4" s="116" t="s">
        <v>6</v>
      </c>
      <c r="G4" t="s">
        <v>16</v>
      </c>
    </row>
    <row r="5" ht="21.95" customHeight="1" spans="1:7">
      <c r="A5" s="117" t="s">
        <v>40</v>
      </c>
      <c r="B5" s="117" t="s">
        <v>41</v>
      </c>
      <c r="C5" s="117" t="s">
        <v>42</v>
      </c>
      <c r="D5" s="118" t="s">
        <v>43</v>
      </c>
      <c r="E5" s="119" t="s">
        <v>44</v>
      </c>
      <c r="F5" s="119"/>
      <c r="G5" s="119"/>
    </row>
    <row r="6" ht="25.5" customHeight="1" spans="1:7">
      <c r="A6" s="120"/>
      <c r="B6" s="120"/>
      <c r="C6" s="120"/>
      <c r="D6" s="120"/>
      <c r="E6" s="121" t="s">
        <v>25</v>
      </c>
      <c r="F6" s="122" t="s">
        <v>26</v>
      </c>
      <c r="G6" s="122" t="s">
        <v>45</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46</v>
      </c>
      <c r="B9" s="124"/>
      <c r="C9" s="125"/>
      <c r="D9" s="125"/>
      <c r="E9" s="125"/>
      <c r="F9" s="125"/>
      <c r="G9" s="125"/>
    </row>
    <row r="10" ht="21" customHeight="1" spans="1:7">
      <c r="A10" s="124" t="s">
        <v>47</v>
      </c>
      <c r="B10" s="124"/>
      <c r="C10" s="125"/>
      <c r="D10" s="125"/>
      <c r="E10" s="125"/>
      <c r="F10" s="125"/>
      <c r="G10" s="125"/>
    </row>
    <row r="11" ht="21" customHeight="1" spans="1:7">
      <c r="A11" s="124" t="s">
        <v>48</v>
      </c>
      <c r="B11" s="124"/>
      <c r="C11" s="125"/>
      <c r="D11" s="125"/>
      <c r="E11" s="125"/>
      <c r="F11" s="125"/>
      <c r="G11" s="125"/>
    </row>
    <row r="12" ht="21" customHeight="1" spans="1:7">
      <c r="A12" s="124" t="s">
        <v>49</v>
      </c>
      <c r="B12" s="124"/>
      <c r="C12" s="125"/>
      <c r="D12" s="125"/>
      <c r="E12" s="125"/>
      <c r="F12" s="125"/>
      <c r="G12" s="125"/>
    </row>
    <row r="13" ht="21" customHeight="1" spans="1:7">
      <c r="A13" s="124" t="s">
        <v>50</v>
      </c>
      <c r="B13" s="124"/>
      <c r="C13" s="125"/>
      <c r="D13" s="125"/>
      <c r="E13" s="127">
        <f>E15+E16+E17+E18+E19+E20</f>
        <v>149.0895</v>
      </c>
      <c r="F13" s="127">
        <f>F15+F16+F17+F18+F19+F20</f>
        <v>48.3525</v>
      </c>
      <c r="G13" s="127">
        <f>G15+G16+G17+G18+G19+G20</f>
        <v>100.737</v>
      </c>
    </row>
    <row r="14" ht="21" customHeight="1" spans="1:7">
      <c r="A14" s="124" t="s">
        <v>6</v>
      </c>
      <c r="B14" s="124"/>
      <c r="C14" s="125"/>
      <c r="D14" s="125"/>
      <c r="E14" s="125"/>
      <c r="F14" s="125"/>
      <c r="G14" s="125"/>
    </row>
    <row r="15" ht="21" customHeight="1" spans="1:7">
      <c r="A15" s="124" t="s">
        <v>47</v>
      </c>
      <c r="B15" s="124" t="s">
        <v>51</v>
      </c>
      <c r="C15" s="124" t="s">
        <v>52</v>
      </c>
      <c r="D15" s="124" t="s">
        <v>29</v>
      </c>
      <c r="E15" s="127">
        <f t="shared" ref="E15:E20" si="0">F15+G15</f>
        <v>46.2</v>
      </c>
      <c r="F15" s="127">
        <f>'附件3  02项目支出表（2026年）'!F15*1.05</f>
        <v>46.2</v>
      </c>
      <c r="G15" s="127"/>
    </row>
    <row r="16" ht="21" customHeight="1" spans="1:7">
      <c r="A16" s="124" t="s">
        <v>48</v>
      </c>
      <c r="B16" s="124" t="s">
        <v>53</v>
      </c>
      <c r="C16" s="124" t="s">
        <v>54</v>
      </c>
      <c r="D16" s="124" t="s">
        <v>29</v>
      </c>
      <c r="E16" s="127">
        <f t="shared" si="0"/>
        <v>0.525</v>
      </c>
      <c r="F16" s="127">
        <f>'附件3  02项目支出表（2026年）'!F16*1.05</f>
        <v>0.525</v>
      </c>
      <c r="G16" s="127"/>
    </row>
    <row r="17" ht="21" customHeight="1" spans="1:7">
      <c r="A17" s="124" t="s">
        <v>55</v>
      </c>
      <c r="B17" s="124" t="s">
        <v>51</v>
      </c>
      <c r="C17" s="124" t="s">
        <v>56</v>
      </c>
      <c r="D17" s="124" t="s">
        <v>29</v>
      </c>
      <c r="E17" s="127">
        <f t="shared" si="0"/>
        <v>1.05</v>
      </c>
      <c r="F17" s="127">
        <f>'附件3  02项目支出表（2026年）'!F17*1.05</f>
        <v>1.05</v>
      </c>
      <c r="G17" s="127"/>
    </row>
    <row r="18" ht="21" customHeight="1" spans="1:7">
      <c r="A18" s="124" t="s">
        <v>57</v>
      </c>
      <c r="B18" s="124" t="s">
        <v>58</v>
      </c>
      <c r="C18" s="124" t="s">
        <v>59</v>
      </c>
      <c r="D18" s="124" t="s">
        <v>36</v>
      </c>
      <c r="E18" s="127">
        <f t="shared" si="0"/>
        <v>26.817</v>
      </c>
      <c r="F18" s="127"/>
      <c r="G18" s="127">
        <f>'附件3  02项目支出表（2026年）'!G18*1.05</f>
        <v>26.817</v>
      </c>
    </row>
    <row r="19" ht="21" customHeight="1" spans="1:7">
      <c r="A19" s="124" t="s">
        <v>60</v>
      </c>
      <c r="B19" s="124" t="s">
        <v>53</v>
      </c>
      <c r="C19" s="124" t="s">
        <v>61</v>
      </c>
      <c r="D19" s="124" t="s">
        <v>29</v>
      </c>
      <c r="E19" s="127">
        <f t="shared" si="0"/>
        <v>0.5775</v>
      </c>
      <c r="F19" s="127">
        <f>'附件3  02项目支出表（2026年）'!F19*1.05</f>
        <v>0.5775</v>
      </c>
      <c r="G19" s="127">
        <f>'附件3  02项目支出表（2026年）'!G19*1.05</f>
        <v>0</v>
      </c>
    </row>
    <row r="20" ht="21" customHeight="1" spans="1:7">
      <c r="A20" s="124" t="s">
        <v>62</v>
      </c>
      <c r="B20" s="124" t="s">
        <v>58</v>
      </c>
      <c r="C20" s="124" t="s">
        <v>63</v>
      </c>
      <c r="D20" s="124" t="s">
        <v>36</v>
      </c>
      <c r="E20" s="127">
        <f t="shared" si="0"/>
        <v>73.92</v>
      </c>
      <c r="F20" s="127"/>
      <c r="G20" s="127">
        <f>'附件3  02项目支出表（2026年）'!G20*1.05</f>
        <v>73.92</v>
      </c>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4" sqref="B4"/>
    </sheetView>
  </sheetViews>
  <sheetFormatPr defaultColWidth="9" defaultRowHeight="14.25" outlineLevelCol="6"/>
  <cols>
    <col min="1" max="1" width="12.125" customWidth="1"/>
    <col min="2" max="2" width="16.625" customWidth="1"/>
    <col min="3" max="3" width="41" customWidth="1"/>
    <col min="4" max="4" width="38" customWidth="1"/>
    <col min="5" max="7" width="11.375" customWidth="1"/>
  </cols>
  <sheetData>
    <row r="1" spans="1:7">
      <c r="G1" s="114" t="s">
        <v>66</v>
      </c>
    </row>
    <row r="2" ht="25.5" spans="1:7">
      <c r="A2" s="115" t="s">
        <v>67</v>
      </c>
      <c r="B2" s="115"/>
      <c r="C2" s="115"/>
      <c r="D2" s="115"/>
      <c r="E2" s="115"/>
      <c r="F2" s="115"/>
      <c r="G2" s="115"/>
    </row>
    <row r="4" spans="1:7">
      <c r="A4" s="116" t="s">
        <v>15</v>
      </c>
      <c r="B4" s="116" t="s">
        <v>6</v>
      </c>
      <c r="G4" t="s">
        <v>16</v>
      </c>
    </row>
    <row r="5" ht="21.95" customHeight="1" spans="1:7">
      <c r="A5" s="117" t="s">
        <v>40</v>
      </c>
      <c r="B5" s="117" t="s">
        <v>41</v>
      </c>
      <c r="C5" s="117" t="s">
        <v>42</v>
      </c>
      <c r="D5" s="118" t="s">
        <v>43</v>
      </c>
      <c r="E5" s="119" t="s">
        <v>44</v>
      </c>
      <c r="F5" s="119"/>
      <c r="G5" s="119"/>
    </row>
    <row r="6" ht="25.5" customHeight="1" spans="1:7">
      <c r="A6" s="120"/>
      <c r="B6" s="120"/>
      <c r="C6" s="120"/>
      <c r="D6" s="120"/>
      <c r="E6" s="121" t="s">
        <v>25</v>
      </c>
      <c r="F6" s="122" t="s">
        <v>26</v>
      </c>
      <c r="G6" s="122" t="s">
        <v>45</v>
      </c>
    </row>
    <row r="7" ht="40.5" customHeight="1" spans="1:7">
      <c r="A7" s="123"/>
      <c r="B7" s="123"/>
      <c r="C7" s="123"/>
      <c r="D7" s="123"/>
      <c r="E7" s="121"/>
      <c r="F7" s="122"/>
      <c r="G7" s="122"/>
    </row>
    <row r="8" ht="21" customHeight="1" spans="1:7">
      <c r="A8" s="124" t="s">
        <v>28</v>
      </c>
      <c r="B8" s="124"/>
      <c r="C8" s="125"/>
      <c r="D8" s="125"/>
      <c r="E8" s="125"/>
      <c r="F8" s="125"/>
      <c r="G8" s="125"/>
    </row>
    <row r="9" ht="21" customHeight="1" spans="1:7">
      <c r="A9" s="124" t="s">
        <v>46</v>
      </c>
      <c r="B9" s="124"/>
      <c r="C9" s="125"/>
      <c r="D9" s="125"/>
      <c r="E9" s="125"/>
      <c r="F9" s="125"/>
      <c r="G9" s="125"/>
    </row>
    <row r="10" ht="21" customHeight="1" spans="1:7">
      <c r="A10" s="124" t="s">
        <v>47</v>
      </c>
      <c r="B10" s="124"/>
      <c r="C10" s="125"/>
      <c r="D10" s="125"/>
      <c r="E10" s="125"/>
      <c r="F10" s="125"/>
      <c r="G10" s="125"/>
    </row>
    <row r="11" ht="21" customHeight="1" spans="1:7">
      <c r="A11" s="124" t="s">
        <v>48</v>
      </c>
      <c r="B11" s="124"/>
      <c r="C11" s="125"/>
      <c r="D11" s="125"/>
      <c r="E11" s="125"/>
      <c r="F11" s="125"/>
      <c r="G11" s="125"/>
    </row>
    <row r="12" ht="21" customHeight="1" spans="1:7">
      <c r="A12" s="124" t="s">
        <v>49</v>
      </c>
      <c r="B12" s="124"/>
      <c r="C12" s="125"/>
      <c r="D12" s="125"/>
      <c r="E12" s="125"/>
      <c r="F12" s="125"/>
      <c r="G12" s="125"/>
    </row>
    <row r="13" ht="21" customHeight="1" spans="1:7">
      <c r="A13" s="124" t="s">
        <v>50</v>
      </c>
      <c r="B13" s="124"/>
      <c r="C13" s="125"/>
      <c r="D13" s="125"/>
      <c r="E13" s="126">
        <f>E15+E16+E17+E18+E19+E20</f>
        <v>156.543975</v>
      </c>
      <c r="F13" s="126">
        <f>F15+F16+F17+F18+F19+F20</f>
        <v>50.770125</v>
      </c>
      <c r="G13" s="126">
        <f>G15+G16+G17+G18+G19+G20</f>
        <v>105.77385</v>
      </c>
    </row>
    <row r="14" ht="21" customHeight="1" spans="1:7">
      <c r="A14" s="124" t="s">
        <v>6</v>
      </c>
      <c r="B14" s="124"/>
      <c r="C14" s="125"/>
      <c r="D14" s="125"/>
      <c r="E14" s="125"/>
      <c r="F14" s="125"/>
      <c r="G14" s="125"/>
    </row>
    <row r="15" ht="21" customHeight="1" spans="1:7">
      <c r="A15" s="124" t="s">
        <v>47</v>
      </c>
      <c r="B15" s="124" t="s">
        <v>51</v>
      </c>
      <c r="C15" s="124" t="s">
        <v>52</v>
      </c>
      <c r="D15" s="124" t="s">
        <v>29</v>
      </c>
      <c r="E15" s="127">
        <f t="shared" ref="E15:E20" si="0">F15+G15</f>
        <v>48.51</v>
      </c>
      <c r="F15" s="127">
        <f>'附件3  02项目支出表（2027年）'!F15*1.05</f>
        <v>48.51</v>
      </c>
      <c r="G15" s="127"/>
    </row>
    <row r="16" ht="21" customHeight="1" spans="1:7">
      <c r="A16" s="124" t="s">
        <v>48</v>
      </c>
      <c r="B16" s="124" t="s">
        <v>53</v>
      </c>
      <c r="C16" s="124" t="s">
        <v>54</v>
      </c>
      <c r="D16" s="124" t="s">
        <v>29</v>
      </c>
      <c r="E16" s="127">
        <f t="shared" si="0"/>
        <v>0.55125</v>
      </c>
      <c r="F16" s="127">
        <f>'附件3  02项目支出表（2027年）'!F16*1.05</f>
        <v>0.55125</v>
      </c>
      <c r="G16" s="127"/>
    </row>
    <row r="17" ht="21" customHeight="1" spans="1:7">
      <c r="A17" s="124" t="s">
        <v>55</v>
      </c>
      <c r="B17" s="124" t="s">
        <v>51</v>
      </c>
      <c r="C17" s="124" t="s">
        <v>56</v>
      </c>
      <c r="D17" s="124" t="s">
        <v>29</v>
      </c>
      <c r="E17" s="127">
        <f t="shared" si="0"/>
        <v>1.1025</v>
      </c>
      <c r="F17" s="127">
        <f>'附件3  02项目支出表（2027年）'!F17*1.05</f>
        <v>1.1025</v>
      </c>
      <c r="G17" s="127"/>
    </row>
    <row r="18" ht="21" customHeight="1" spans="1:7">
      <c r="A18" s="124" t="s">
        <v>57</v>
      </c>
      <c r="B18" s="124" t="s">
        <v>58</v>
      </c>
      <c r="C18" s="124" t="s">
        <v>59</v>
      </c>
      <c r="D18" s="124" t="s">
        <v>36</v>
      </c>
      <c r="E18" s="127">
        <f t="shared" si="0"/>
        <v>28.15785</v>
      </c>
      <c r="F18" s="127"/>
      <c r="G18" s="127">
        <f>'附件3  02项目支出表（2027年）'!G18*1.05</f>
        <v>28.15785</v>
      </c>
    </row>
    <row r="19" ht="21" customHeight="1" spans="1:7">
      <c r="A19" s="124" t="s">
        <v>60</v>
      </c>
      <c r="B19" s="124" t="s">
        <v>53</v>
      </c>
      <c r="C19" s="124" t="s">
        <v>61</v>
      </c>
      <c r="D19" s="124" t="s">
        <v>29</v>
      </c>
      <c r="E19" s="127">
        <f t="shared" si="0"/>
        <v>0.606375</v>
      </c>
      <c r="F19" s="127">
        <f>'附件3  02项目支出表（2027年）'!F19*1.05</f>
        <v>0.606375</v>
      </c>
      <c r="G19" s="127"/>
    </row>
    <row r="20" ht="21" customHeight="1" spans="1:7">
      <c r="A20" s="124" t="s">
        <v>62</v>
      </c>
      <c r="B20" s="124" t="s">
        <v>58</v>
      </c>
      <c r="C20" s="124" t="s">
        <v>63</v>
      </c>
      <c r="D20" s="124" t="s">
        <v>36</v>
      </c>
      <c r="E20" s="127">
        <f t="shared" si="0"/>
        <v>77.616</v>
      </c>
      <c r="F20" s="127"/>
      <c r="G20" s="127">
        <f>'附件3  02项目支出表（2027年）'!G20*1.05</f>
        <v>77.616</v>
      </c>
    </row>
    <row r="21" ht="21" customHeight="1" spans="1:7">
      <c r="A21" s="124"/>
      <c r="B21" s="124"/>
      <c r="C21" s="125"/>
      <c r="D21" s="125"/>
      <c r="E21" s="125"/>
      <c r="F21" s="125"/>
      <c r="G21" s="125"/>
    </row>
    <row r="22" ht="48.75" customHeight="1" spans="1:7">
      <c r="A22" s="128"/>
      <c r="B22" s="128"/>
      <c r="C22" s="129"/>
      <c r="D22" s="129"/>
      <c r="E22" s="129"/>
      <c r="F22" s="129"/>
      <c r="G22" s="129"/>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W11" sqref="W11"/>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68</v>
      </c>
      <c r="B1" s="97"/>
      <c r="C1" s="97"/>
      <c r="D1" s="97"/>
      <c r="E1" s="97"/>
      <c r="F1" s="97"/>
    </row>
    <row r="2" ht="28.5" customHeight="1" spans="1:21">
      <c r="A2" s="98" t="s">
        <v>69</v>
      </c>
      <c r="B2" s="98"/>
      <c r="C2" s="98"/>
      <c r="D2" s="98"/>
      <c r="E2" s="98"/>
      <c r="F2" s="98"/>
      <c r="G2" s="98"/>
      <c r="H2" s="98"/>
      <c r="I2" s="98"/>
      <c r="J2" s="98"/>
      <c r="K2" s="98"/>
      <c r="L2" s="98"/>
      <c r="M2" s="98"/>
      <c r="N2" s="98"/>
      <c r="O2" s="98"/>
      <c r="P2" s="98"/>
      <c r="Q2" s="98"/>
      <c r="R2" s="98"/>
      <c r="S2" s="98"/>
      <c r="T2" s="98"/>
      <c r="U2" s="98"/>
    </row>
    <row r="3" ht="21" customHeight="1" spans="1:21">
      <c r="T3" s="4" t="s">
        <v>16</v>
      </c>
    </row>
    <row r="4" s="96" customFormat="1" ht="21.75" customHeight="1" spans="1:21">
      <c r="A4" s="99" t="s">
        <v>70</v>
      </c>
      <c r="B4" s="99" t="s">
        <v>71</v>
      </c>
      <c r="C4" s="99" t="s">
        <v>72</v>
      </c>
      <c r="D4" s="99" t="s">
        <v>73</v>
      </c>
      <c r="E4" s="100" t="s">
        <v>74</v>
      </c>
      <c r="F4" s="100" t="s">
        <v>75</v>
      </c>
      <c r="G4" s="100" t="s">
        <v>76</v>
      </c>
      <c r="H4" s="100"/>
      <c r="I4" s="101" t="s">
        <v>77</v>
      </c>
      <c r="J4" s="102"/>
      <c r="K4" s="102"/>
      <c r="L4" s="102"/>
      <c r="M4" s="102"/>
      <c r="N4" s="102"/>
      <c r="O4" s="103"/>
      <c r="P4" s="103"/>
      <c r="Q4" s="103"/>
      <c r="R4" s="103"/>
      <c r="S4" s="103"/>
      <c r="T4" s="103"/>
      <c r="U4" s="104"/>
    </row>
    <row r="5" s="96" customFormat="1" ht="28.5" customHeight="1" spans="1:21">
      <c r="A5" s="105"/>
      <c r="B5" s="105"/>
      <c r="C5" s="105"/>
      <c r="D5" s="105"/>
      <c r="E5" s="100"/>
      <c r="F5" s="100"/>
      <c r="G5" s="100" t="s">
        <v>23</v>
      </c>
      <c r="H5" s="106" t="s">
        <v>24</v>
      </c>
      <c r="I5" s="100" t="s">
        <v>22</v>
      </c>
      <c r="J5" s="100" t="s">
        <v>78</v>
      </c>
      <c r="K5" s="100" t="s">
        <v>79</v>
      </c>
      <c r="L5" s="100" t="s">
        <v>80</v>
      </c>
      <c r="M5" s="100" t="s">
        <v>81</v>
      </c>
      <c r="N5" s="100" t="s">
        <v>82</v>
      </c>
      <c r="O5" s="104" t="s">
        <v>83</v>
      </c>
      <c r="P5" s="100" t="s">
        <v>84</v>
      </c>
      <c r="Q5" s="100" t="s">
        <v>85</v>
      </c>
      <c r="R5" s="100" t="s">
        <v>86</v>
      </c>
      <c r="S5" s="100" t="s">
        <v>87</v>
      </c>
      <c r="T5" s="100" t="s">
        <v>88</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89</v>
      </c>
      <c r="U6" s="100" t="s">
        <v>90</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91</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92</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93</v>
      </c>
    </row>
    <row r="2" ht="28.5" customHeight="1" spans="1:11">
      <c r="A2" s="89" t="s">
        <v>94</v>
      </c>
      <c r="B2" s="89"/>
      <c r="C2" s="89"/>
      <c r="D2" s="89"/>
      <c r="E2" s="89"/>
      <c r="F2" s="89"/>
      <c r="G2" s="89"/>
      <c r="H2" s="89"/>
      <c r="I2" s="89"/>
      <c r="J2" s="89"/>
      <c r="K2" s="89"/>
    </row>
    <row r="3" ht="21" customHeight="1" spans="1:11">
      <c r="A3" s="4" t="s">
        <v>95</v>
      </c>
      <c r="J3" s="4" t="s">
        <v>16</v>
      </c>
    </row>
    <row r="4" spans="1:11">
      <c r="A4" s="90" t="s">
        <v>96</v>
      </c>
      <c r="B4" s="90" t="s">
        <v>97</v>
      </c>
      <c r="C4" s="90" t="s">
        <v>98</v>
      </c>
      <c r="D4" s="90" t="s">
        <v>99</v>
      </c>
      <c r="E4" s="90" t="s">
        <v>100</v>
      </c>
      <c r="F4" s="90" t="s">
        <v>101</v>
      </c>
      <c r="G4" s="90" t="s">
        <v>74</v>
      </c>
      <c r="H4" s="90" t="s">
        <v>75</v>
      </c>
      <c r="I4" s="90"/>
      <c r="J4" s="90"/>
      <c r="K4" s="90"/>
    </row>
    <row r="5" ht="28.5" spans="1:11">
      <c r="A5" s="90"/>
      <c r="B5" s="90"/>
      <c r="C5" s="90"/>
      <c r="D5" s="90"/>
      <c r="E5" s="90"/>
      <c r="F5" s="90"/>
      <c r="G5" s="90"/>
      <c r="H5" s="91" t="s">
        <v>22</v>
      </c>
      <c r="I5" s="91" t="s">
        <v>78</v>
      </c>
      <c r="J5" s="92" t="s">
        <v>89</v>
      </c>
      <c r="K5" s="91" t="s">
        <v>102</v>
      </c>
    </row>
    <row r="6" spans="1:11">
      <c r="A6" s="91"/>
      <c r="B6" s="91" t="s">
        <v>23</v>
      </c>
      <c r="C6" s="91"/>
      <c r="D6" s="93"/>
      <c r="E6" s="93"/>
      <c r="F6" s="93"/>
      <c r="G6" s="93"/>
      <c r="H6" s="93"/>
      <c r="I6" s="93"/>
      <c r="J6" s="93"/>
      <c r="K6" s="93"/>
    </row>
    <row r="7" spans="1:11">
      <c r="A7" s="91">
        <v>201</v>
      </c>
      <c r="B7" s="91" t="s">
        <v>103</v>
      </c>
      <c r="C7" s="91"/>
      <c r="D7" s="93"/>
      <c r="E7" s="93"/>
      <c r="F7" s="93"/>
      <c r="G7" s="93"/>
      <c r="H7" s="93"/>
      <c r="I7" s="93"/>
      <c r="J7" s="93"/>
      <c r="K7" s="93"/>
    </row>
    <row r="8" spans="1:11">
      <c r="A8" s="91">
        <v>20101</v>
      </c>
      <c r="B8" s="91" t="s">
        <v>104</v>
      </c>
      <c r="C8" s="91"/>
      <c r="D8" s="93"/>
      <c r="E8" s="93"/>
      <c r="F8" s="93"/>
      <c r="G8" s="93"/>
      <c r="H8" s="93"/>
      <c r="I8" s="93"/>
      <c r="J8" s="93"/>
      <c r="K8" s="93"/>
    </row>
    <row r="9" spans="1:11">
      <c r="A9" s="91">
        <v>2010101</v>
      </c>
      <c r="B9" s="91" t="s">
        <v>105</v>
      </c>
      <c r="C9" s="91" t="s">
        <v>106</v>
      </c>
      <c r="D9" s="93"/>
      <c r="E9" s="93"/>
      <c r="F9" s="93"/>
      <c r="G9" s="93"/>
      <c r="H9" s="93"/>
      <c r="I9" s="93"/>
      <c r="J9" s="93"/>
      <c r="K9" s="93"/>
    </row>
    <row r="10" spans="1:11">
      <c r="A10" s="91" t="s">
        <v>49</v>
      </c>
      <c r="B10" s="91" t="s">
        <v>49</v>
      </c>
      <c r="C10" s="91" t="s">
        <v>107</v>
      </c>
      <c r="D10" s="93"/>
      <c r="E10" s="93"/>
      <c r="F10" s="93"/>
      <c r="G10" s="93"/>
      <c r="H10" s="93"/>
      <c r="I10" s="93"/>
      <c r="J10" s="93"/>
      <c r="K10" s="93"/>
    </row>
    <row r="11" spans="1:11">
      <c r="A11" s="91"/>
      <c r="B11" s="91" t="s">
        <v>24</v>
      </c>
      <c r="C11" s="91"/>
      <c r="D11" s="93"/>
      <c r="E11" s="93"/>
      <c r="F11" s="93"/>
      <c r="G11" s="93"/>
      <c r="H11" s="93"/>
      <c r="I11" s="93"/>
      <c r="J11" s="93"/>
      <c r="K11" s="93"/>
    </row>
    <row r="12" spans="1:11">
      <c r="A12" s="91">
        <v>201</v>
      </c>
      <c r="B12" s="91" t="s">
        <v>103</v>
      </c>
      <c r="C12" s="91"/>
      <c r="D12" s="93"/>
      <c r="E12" s="93"/>
      <c r="F12" s="93"/>
      <c r="G12" s="93"/>
      <c r="H12" s="93"/>
      <c r="I12" s="93"/>
      <c r="J12" s="93"/>
      <c r="K12" s="93"/>
    </row>
    <row r="13" spans="1:11">
      <c r="A13" s="91">
        <v>20101</v>
      </c>
      <c r="B13" s="91" t="s">
        <v>104</v>
      </c>
      <c r="C13" s="91"/>
      <c r="D13" s="93"/>
      <c r="E13" s="93"/>
      <c r="F13" s="93"/>
      <c r="G13" s="93"/>
      <c r="H13" s="93"/>
      <c r="I13" s="93"/>
      <c r="J13" s="93"/>
      <c r="K13" s="93"/>
    </row>
    <row r="14" spans="1:11">
      <c r="A14" s="91">
        <v>2010102</v>
      </c>
      <c r="B14" s="91" t="s">
        <v>108</v>
      </c>
      <c r="C14" s="91"/>
      <c r="D14" s="93"/>
      <c r="E14" s="93"/>
      <c r="F14" s="93"/>
      <c r="G14" s="93"/>
      <c r="H14" s="93"/>
      <c r="I14" s="93"/>
      <c r="J14" s="93"/>
      <c r="K14" s="93"/>
    </row>
    <row r="15" spans="1:11">
      <c r="A15" s="91">
        <v>2010102</v>
      </c>
      <c r="B15" s="91" t="s">
        <v>47</v>
      </c>
      <c r="C15" s="91" t="s">
        <v>106</v>
      </c>
      <c r="D15" s="93"/>
      <c r="E15" s="93"/>
      <c r="F15" s="93"/>
      <c r="G15" s="93"/>
      <c r="H15" s="93"/>
      <c r="I15" s="93"/>
      <c r="J15" s="93"/>
      <c r="K15" s="93"/>
    </row>
    <row r="16" spans="1:11">
      <c r="A16" s="91">
        <v>2010102</v>
      </c>
      <c r="B16" s="91" t="s">
        <v>48</v>
      </c>
      <c r="C16" s="91" t="s">
        <v>106</v>
      </c>
      <c r="D16" s="93"/>
      <c r="E16" s="93"/>
      <c r="F16" s="93"/>
      <c r="G16" s="93"/>
      <c r="H16" s="93"/>
      <c r="I16" s="93"/>
      <c r="J16" s="93"/>
      <c r="K16" s="93"/>
    </row>
    <row r="17" spans="1:11">
      <c r="A17" s="91" t="s">
        <v>49</v>
      </c>
      <c r="B17" s="91" t="s">
        <v>49</v>
      </c>
      <c r="C17" s="91" t="s">
        <v>107</v>
      </c>
      <c r="D17" s="93"/>
      <c r="E17" s="93"/>
      <c r="F17" s="93"/>
      <c r="G17" s="93"/>
      <c r="H17" s="93"/>
      <c r="I17" s="93"/>
      <c r="J17" s="93"/>
      <c r="K17" s="93"/>
    </row>
    <row r="18" spans="1:11">
      <c r="A18" s="91"/>
      <c r="B18" s="91" t="s">
        <v>109</v>
      </c>
      <c r="C18" s="91"/>
      <c r="D18" s="93"/>
      <c r="E18" s="93"/>
      <c r="F18" s="93"/>
      <c r="G18" s="93"/>
      <c r="H18" s="93"/>
      <c r="I18" s="93"/>
      <c r="J18" s="93"/>
      <c r="K18" s="93"/>
    </row>
    <row r="19" spans="1:11">
      <c r="A19" s="91">
        <v>201</v>
      </c>
      <c r="B19" s="91" t="s">
        <v>103</v>
      </c>
      <c r="C19" s="91" t="s">
        <v>49</v>
      </c>
      <c r="D19" s="93"/>
      <c r="E19" s="93"/>
      <c r="F19" s="93"/>
      <c r="G19" s="93"/>
      <c r="H19" s="93"/>
      <c r="I19" s="93"/>
      <c r="J19" s="93"/>
      <c r="K19" s="93"/>
    </row>
    <row r="20" spans="1:11">
      <c r="A20" s="91">
        <v>20101</v>
      </c>
      <c r="B20" s="91" t="s">
        <v>104</v>
      </c>
      <c r="C20" s="91" t="s">
        <v>49</v>
      </c>
      <c r="D20" s="93"/>
      <c r="E20" s="93"/>
      <c r="F20" s="93"/>
      <c r="G20" s="93"/>
      <c r="H20" s="93"/>
      <c r="I20" s="93"/>
      <c r="J20" s="93"/>
      <c r="K20" s="93"/>
    </row>
    <row r="21" spans="1:11">
      <c r="A21" s="91">
        <v>2010101</v>
      </c>
      <c r="B21" s="91" t="s">
        <v>105</v>
      </c>
      <c r="C21" s="91" t="s">
        <v>49</v>
      </c>
      <c r="D21" s="93"/>
      <c r="E21" s="93"/>
      <c r="F21" s="93"/>
      <c r="G21" s="93"/>
      <c r="H21" s="93"/>
      <c r="I21" s="93"/>
      <c r="J21" s="93"/>
      <c r="K21" s="93"/>
    </row>
    <row r="22" spans="1:11">
      <c r="A22" s="91" t="s">
        <v>49</v>
      </c>
      <c r="B22" s="91" t="s">
        <v>49</v>
      </c>
      <c r="C22" s="91" t="s">
        <v>49</v>
      </c>
      <c r="D22" s="93"/>
      <c r="E22" s="93"/>
      <c r="F22" s="93"/>
      <c r="G22" s="93"/>
      <c r="H22" s="93"/>
      <c r="I22" s="93"/>
      <c r="J22" s="93"/>
      <c r="K22" s="93"/>
    </row>
    <row r="23" spans="1:11">
      <c r="A23" s="91" t="s">
        <v>49</v>
      </c>
      <c r="B23" s="91" t="s">
        <v>49</v>
      </c>
      <c r="C23" s="91" t="s">
        <v>49</v>
      </c>
      <c r="D23" s="93"/>
      <c r="E23" s="93"/>
      <c r="F23" s="93"/>
      <c r="G23" s="93"/>
      <c r="H23" s="93"/>
      <c r="I23" s="93"/>
      <c r="J23" s="93"/>
      <c r="K23" s="93"/>
    </row>
    <row r="24" spans="1:11">
      <c r="A24" s="91"/>
      <c r="B24" s="94" t="s">
        <v>22</v>
      </c>
      <c r="C24" s="91"/>
      <c r="D24" s="93"/>
      <c r="E24" s="93"/>
      <c r="F24" s="93"/>
      <c r="G24" s="93"/>
      <c r="H24" s="93"/>
      <c r="I24" s="93"/>
      <c r="J24" s="93"/>
      <c r="K24" s="93"/>
    </row>
    <row r="25" ht="39.75" customHeight="1" spans="1:11">
      <c r="A25" s="95" t="s">
        <v>110</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P9" sqref="P9"/>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111</v>
      </c>
    </row>
    <row r="2" s="42" customFormat="1" ht="45.75" customHeight="1" spans="1:14">
      <c r="A2" s="44" t="s">
        <v>112</v>
      </c>
      <c r="B2" s="44"/>
      <c r="C2" s="44"/>
      <c r="D2" s="44"/>
      <c r="E2" s="44"/>
      <c r="F2" s="44"/>
      <c r="G2" s="44"/>
      <c r="H2" s="44"/>
      <c r="I2" s="44"/>
      <c r="J2" s="44"/>
      <c r="K2" s="44"/>
      <c r="L2" s="44"/>
      <c r="M2" s="44"/>
      <c r="N2" s="44"/>
    </row>
    <row r="3" s="76" customFormat="1" ht="28.5" customHeight="1" spans="1:14">
      <c r="A3" s="78" t="s">
        <v>113</v>
      </c>
      <c r="B3" s="46" t="s">
        <v>6</v>
      </c>
      <c r="C3" s="46"/>
      <c r="D3" s="46"/>
      <c r="E3" s="79"/>
      <c r="F3" s="46"/>
      <c r="G3" s="46"/>
      <c r="H3" s="46"/>
      <c r="I3" s="46"/>
      <c r="J3" s="46"/>
      <c r="K3" s="46"/>
      <c r="L3" s="47" t="s">
        <v>114</v>
      </c>
      <c r="M3" s="47"/>
      <c r="N3" s="47"/>
    </row>
    <row r="4" ht="23.25" customHeight="1" spans="1:14">
      <c r="A4" s="10" t="s">
        <v>115</v>
      </c>
      <c r="B4" s="10" t="s">
        <v>116</v>
      </c>
      <c r="C4" s="10" t="s">
        <v>117</v>
      </c>
      <c r="D4" s="11" t="s">
        <v>118</v>
      </c>
      <c r="E4" s="80" t="s">
        <v>119</v>
      </c>
      <c r="F4" s="12" t="s">
        <v>120</v>
      </c>
      <c r="G4" s="12" t="s">
        <v>121</v>
      </c>
      <c r="H4" s="81" t="s">
        <v>122</v>
      </c>
      <c r="I4" s="81"/>
      <c r="J4" s="81"/>
      <c r="K4" s="81"/>
      <c r="L4" s="81"/>
      <c r="M4" s="81"/>
      <c r="N4" s="82" t="s">
        <v>123</v>
      </c>
    </row>
    <row r="5" ht="23.25" customHeight="1" spans="1:14">
      <c r="A5" s="10"/>
      <c r="B5" s="10"/>
      <c r="C5" s="10"/>
      <c r="D5" s="11"/>
      <c r="E5" s="80"/>
      <c r="F5" s="12"/>
      <c r="G5" s="12"/>
      <c r="H5" s="14" t="s">
        <v>124</v>
      </c>
      <c r="I5" s="51" t="s">
        <v>125</v>
      </c>
      <c r="J5" s="52"/>
      <c r="K5" s="53"/>
      <c r="L5" s="14" t="s">
        <v>126</v>
      </c>
      <c r="M5" s="48" t="s">
        <v>127</v>
      </c>
      <c r="N5" s="82"/>
    </row>
    <row r="6" ht="52.5" customHeight="1" spans="1:14">
      <c r="A6" s="10"/>
      <c r="B6" s="10"/>
      <c r="C6" s="10"/>
      <c r="D6" s="11"/>
      <c r="E6" s="80"/>
      <c r="F6" s="12"/>
      <c r="G6" s="12"/>
      <c r="H6" s="19"/>
      <c r="I6" s="10" t="s">
        <v>128</v>
      </c>
      <c r="J6" s="10" t="s">
        <v>129</v>
      </c>
      <c r="K6" s="10" t="s">
        <v>130</v>
      </c>
      <c r="L6" s="19"/>
      <c r="M6" s="62"/>
      <c r="N6" s="82"/>
    </row>
    <row r="7" ht="52.5" customHeight="1" spans="1:14">
      <c r="A7" s="10" t="s">
        <v>6</v>
      </c>
      <c r="B7" s="10" t="s">
        <v>131</v>
      </c>
      <c r="C7" s="10"/>
      <c r="D7" s="11" t="s">
        <v>82</v>
      </c>
      <c r="E7" s="80"/>
      <c r="F7" s="12"/>
      <c r="G7" s="12"/>
      <c r="H7" s="19">
        <v>140</v>
      </c>
      <c r="I7" s="10"/>
      <c r="J7" s="10"/>
      <c r="K7" s="10"/>
      <c r="L7" s="19"/>
      <c r="M7" s="62">
        <v>140</v>
      </c>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132</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133</v>
      </c>
    </row>
    <row r="2" s="42" customFormat="1" ht="45" customHeight="1" spans="1:15">
      <c r="A2" s="44" t="s">
        <v>134</v>
      </c>
      <c r="B2" s="44"/>
      <c r="C2" s="44"/>
      <c r="D2" s="44"/>
      <c r="E2" s="44"/>
      <c r="F2" s="44"/>
      <c r="G2" s="44"/>
      <c r="H2" s="44"/>
      <c r="I2" s="44"/>
      <c r="J2" s="44"/>
      <c r="K2" s="44"/>
      <c r="L2" s="44"/>
      <c r="M2" s="44"/>
      <c r="N2" s="44"/>
    </row>
    <row r="3" ht="30.75" customHeight="1" spans="1:15">
      <c r="A3" s="45" t="s">
        <v>113</v>
      </c>
      <c r="B3" s="45"/>
      <c r="C3" s="45"/>
      <c r="D3" s="45"/>
      <c r="F3" s="46"/>
      <c r="G3" s="46"/>
      <c r="H3" s="46"/>
      <c r="I3" s="46"/>
      <c r="J3" s="46"/>
      <c r="K3" s="47" t="s">
        <v>114</v>
      </c>
      <c r="L3" s="47"/>
      <c r="M3" s="47"/>
      <c r="N3" s="47"/>
    </row>
    <row r="4" ht="27.75" customHeight="1" spans="1:15">
      <c r="A4" s="14" t="s">
        <v>72</v>
      </c>
      <c r="B4" s="14" t="s">
        <v>135</v>
      </c>
      <c r="C4" s="14" t="s">
        <v>117</v>
      </c>
      <c r="D4" s="48" t="s">
        <v>118</v>
      </c>
      <c r="E4" s="49" t="s">
        <v>119</v>
      </c>
      <c r="F4" s="50" t="s">
        <v>120</v>
      </c>
      <c r="G4" s="12" t="s">
        <v>121</v>
      </c>
      <c r="H4" s="51" t="s">
        <v>122</v>
      </c>
      <c r="I4" s="52"/>
      <c r="J4" s="52"/>
      <c r="K4" s="52"/>
      <c r="L4" s="52"/>
      <c r="M4" s="53"/>
      <c r="N4" s="54" t="s">
        <v>123</v>
      </c>
      <c r="O4" s="55"/>
    </row>
    <row r="5" ht="27.75" customHeight="1" spans="1:15">
      <c r="A5" s="56"/>
      <c r="B5" s="56"/>
      <c r="C5" s="56"/>
      <c r="D5" s="57"/>
      <c r="E5" s="58"/>
      <c r="F5" s="59"/>
      <c r="G5" s="49"/>
      <c r="H5" s="14" t="s">
        <v>124</v>
      </c>
      <c r="I5" s="51" t="s">
        <v>125</v>
      </c>
      <c r="J5" s="52"/>
      <c r="K5" s="52"/>
      <c r="L5" s="60" t="s">
        <v>126</v>
      </c>
      <c r="M5" s="49" t="s">
        <v>136</v>
      </c>
      <c r="N5" s="61"/>
      <c r="O5" s="55"/>
    </row>
    <row r="6" ht="48.75" customHeight="1" spans="1:15">
      <c r="A6" s="19"/>
      <c r="B6" s="19"/>
      <c r="C6" s="19"/>
      <c r="D6" s="62"/>
      <c r="E6" s="63"/>
      <c r="F6" s="59"/>
      <c r="G6" s="49"/>
      <c r="H6" s="19"/>
      <c r="I6" s="10" t="s">
        <v>128</v>
      </c>
      <c r="J6" s="11" t="s">
        <v>129</v>
      </c>
      <c r="K6" s="64" t="s">
        <v>130</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 </vt:lpstr>
      <vt:lpstr>附件3  02项目支出表（2026年）</vt:lpstr>
      <vt:lpstr>附件3  02项目支出表（2027年）</vt:lpstr>
      <vt:lpstr>附件3  02项目支出表（2028年）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饶丽云</cp:lastModifiedBy>
  <dcterms:created xsi:type="dcterms:W3CDTF">2015-07-21T11:28:00Z</dcterms:created>
  <cp:lastPrinted>2020-09-25T02:29:00Z</cp:lastPrinted>
  <dcterms:modified xsi:type="dcterms:W3CDTF">2026-01-28T19:17:47Z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9FFB8727BC00431A856E64EABD592E39_12</vt:lpwstr>
  </property>
  <property fmtid="{D5CDD505-2E9C-101B-9397-08002B2CF9AE}" pid="4" name="CalculationRule">
    <vt:i4>0</vt:i4>
  </property>
</Properties>
</file>