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<sst xmlns="http://schemas.openxmlformats.org/spreadsheetml/2006/main" count="275" uniqueCount="138">
  <si>
    <t>附件3</t>
  </si>
  <si>
    <t>庐山市市直部门2024-2026年中期财政规划表</t>
  </si>
  <si>
    <t>部门名称：庐山市教育体育局</t>
  </si>
  <si>
    <t>编制日期：</t>
  </si>
  <si>
    <t>编制单位：江西省庐山旅游职业高级中学</t>
  </si>
  <si>
    <t>单位负责人签章：</t>
  </si>
  <si>
    <t>李明勇</t>
  </si>
  <si>
    <t>财务负责人签章：李明勇</t>
  </si>
  <si>
    <t>制表人签章：</t>
  </si>
  <si>
    <t>李洪</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</si>
  <si>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</si>
  <si>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</si>
  <si>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</si>
  <si>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</si>
  <si>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</si>
  <si>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</si>
  <si>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</si>
  <si>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</si>
  <si>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</si>
  <si>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</si>
  <si>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</si>
  <si>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</si>
  <si>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</si>
  <si>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</si>
  <si>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</si>
  <si>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</si>
  <si>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江西省庐山旅游职业高级中学</t>
  </si>
  <si>
    <t>20500302-中等职业教育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</si>
  <si>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</si>
  <si>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</si>
  <si>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</si>
  <si>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</si>
  <si>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</si>
  <si>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</si>
  <si>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</si>
  <si>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</si>
  <si>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</si>
  <si>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</si>
  <si>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</si>
  <si>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</si>
  <si>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</si>
  <si>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</si>
  <si>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江西省旅游职业高级中学</t>
  </si>
  <si>
    <t>项目1</t>
  </si>
  <si>
    <t>事业收入支出</t>
  </si>
  <si>
    <t>2050302-中等职业教育</t>
  </si>
  <si>
    <t>项目2</t>
  </si>
  <si>
    <t>学校保安经费</t>
  </si>
  <si>
    <t>项目3</t>
  </si>
  <si>
    <t>福利保障经费</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</si>
  <si>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</si>
  <si>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</si>
  <si>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</si>
  <si>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</si>
  <si>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</si>
  <si>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</si>
  <si>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</si>
  <si>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</si>
  <si>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</si>
  <si>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</si>
  <si>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</si>
  <si>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</si>
  <si>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</si>
  <si>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</si>
  <si>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</si>
  <si>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</si>
  <si>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</si>
  <si>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</si>
  <si>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</si>
  <si>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</si>
  <si>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</si>
  <si>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</si>
  <si>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</si>
  <si>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</si>
  <si>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</si>
  <si>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</si>
  <si>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</si>
  <si>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</si>
  <si>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</si>
  <si>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</si>
  <si>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</si>
  <si>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</si>
  <si>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</si>
  <si>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</si>
  <si>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</si>
  <si>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</si>
  <si>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</si>
  <si>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</si>
  <si>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</si>
  <si>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</si>
  <si>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</si>
  <si>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</si>
  <si>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</si>
  <si>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</si>
  <si>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</si>
  <si>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</si>
  <si>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</si>
  <si>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</si>
  <si>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</si>
  <si>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</si>
  <si>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</si>
  <si>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</si>
  <si>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</si>
  <si>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</si>
  <si>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</si>
  <si>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</si>
  <si>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</si>
  <si>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</si>
  <si>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</si>
  <si>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</si>
  <si>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</si>
  <si>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</si>
  <si>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</si>
  <si>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</si>
  <si>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</si>
  <si>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</si>
  <si>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</si>
  <si>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</si>
  <si>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</si>
  <si>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</si>
  <si>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</si>
  <si>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</si>
  <si>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</si>
  <si>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</si>
  <si>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全额拨款事业单位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</si>
  <si>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</si>
  <si>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</si>
  <si>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</si>
  <si>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</si>
  <si>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2022年决算数</t>
  </si>
  <si>
    <t>2023年预计收入数</t>
  </si>
  <si>
    <t>单位可
支配收入</t>
  </si>
  <si>
    <t>附件5-3</t>
  </si>
  <si>
    <t>2023年市直单位其他收入预测表（03表）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</si>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</sst>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4" borderId="15" applyNumberFormat="0" applyAlignment="0" applyProtection="0">
      <alignment vertical="center"/>
    </xf>
    <xf numFmtId="0" fontId="28" fillId="5" borderId="16" applyNumberFormat="0" applyAlignment="0" applyProtection="0">
      <alignment vertical="center"/>
    </xf>
    <xf numFmtId="0" fontId="29" fillId="5" borderId="15" applyNumberFormat="0" applyAlignment="0" applyProtection="0">
      <alignment vertical="center"/>
    </xf>
    <xf numFmtId="0" fontId="30" fillId="6"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18"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8" fillId="0" borderId="0">
      <alignment vertical="center"/>
    </xf>
    <xf numFmtId="0" fontId="13" fillId="0" borderId="0"/>
    <xf numFmtId="176" fontId="0" fillId="0" borderId="0" applyFont="0" applyFill="0" applyBorder="0" applyAlignment="0" applyProtection="0">
      <alignment vertical="center"/>
    </xf>
  </cellStyleXfs>
  <cellXfs count="167">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31" fontId="16" fillId="0" borderId="0" xfId="50" applyNumberFormat="1" applyFont="1"/>
    <xf numFmtId="0" fontId="16" fillId="0" borderId="0" xfId="50" applyFont="1" applyFill="1" applyAlignment="1">
      <alignment horizontal="centerContinuous"/>
    </xf>
    <xf numFmtId="0" fontId="17" fillId="0" borderId="0" xfId="50" applyFont="1" applyAlignment="1">
      <alignment horizontal="left" vertical="top"/>
    </xf>
    <xf numFmtId="178" fontId="17" fillId="0" borderId="0" xfId="50" applyNumberFormat="1" applyFont="1" applyAlignment="1">
      <alignment horizontal="left" vertical="top"/>
    </xf>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7" fillId="0" borderId="0" xfId="50" applyFont="1"/>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25" sqref="H25"/>
    </sheetView>
  </sheetViews>
  <sheetFormatPr defaultColWidth="9" defaultRowHeight="14.25"/>
  <cols>
    <col min="1" max="1" width="7.625" customWidth="1"/>
    <col min="2" max="2" width="7" customWidth="1"/>
    <col min="3" max="3" width="5.875" customWidth="1"/>
    <col min="4" max="4" width="2.875" customWidth="1"/>
    <col min="8" max="8" width="20.75"/>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1"/>
      <c r="L3" s="161"/>
      <c r="M3" s="162"/>
      <c r="N3" s="150"/>
      <c r="O3" s="150"/>
    </row>
    <row r="4" spans="1:15">
      <c r="A4" s="147"/>
      <c r="B4" s="150"/>
      <c r="C4" s="150"/>
      <c r="D4" s="150"/>
      <c r="E4" s="150"/>
      <c r="F4" s="151"/>
      <c r="G4" s="151"/>
      <c r="H4" s="150"/>
      <c r="I4" s="150"/>
      <c r="J4" s="162"/>
      <c r="K4" s="162"/>
      <c r="L4" s="162"/>
      <c r="M4" s="162"/>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7">
        <v>45328</v>
      </c>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8"/>
      <c r="I12" s="163"/>
      <c r="J12" s="163"/>
      <c r="K12" s="164"/>
      <c r="L12" s="164"/>
      <c r="M12" s="164"/>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9" t="s">
        <v>5</v>
      </c>
      <c r="B18" s="159"/>
      <c r="C18" s="159"/>
      <c r="D18" s="160" t="s">
        <v>6</v>
      </c>
      <c r="E18" s="160"/>
      <c r="F18" s="159"/>
      <c r="G18" s="159" t="s">
        <v>7</v>
      </c>
      <c r="H18" s="159"/>
      <c r="I18" s="165"/>
      <c r="J18" s="159"/>
      <c r="K18" s="159"/>
      <c r="L18" s="159"/>
      <c r="M18" s="159" t="s">
        <v>8</v>
      </c>
      <c r="N18" s="159"/>
      <c r="O18" s="166" t="s">
        <v>9</v>
      </c>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2">
    <mergeCell ref="F6:M6"/>
    <mergeCell ref="D18:E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6" sqref="P1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132</v>
      </c>
    </row>
    <row r="2" s="1" customFormat="1" ht="43.5" customHeight="1" spans="1:14">
      <c r="A2" s="5" t="s">
        <v>133</v>
      </c>
      <c r="B2" s="5"/>
      <c r="C2" s="5"/>
      <c r="D2" s="5"/>
      <c r="E2" s="5"/>
      <c r="F2" s="5"/>
      <c r="G2" s="5"/>
      <c r="H2" s="5"/>
      <c r="I2" s="5"/>
      <c r="J2" s="5"/>
      <c r="K2" s="5"/>
      <c r="L2" s="5"/>
      <c r="M2" s="5"/>
      <c r="N2" s="5"/>
    </row>
    <row r="3" ht="29.25" customHeight="1" spans="1:14">
      <c r="A3" s="6" t="s">
        <v>106</v>
      </c>
      <c r="B3" s="6"/>
      <c r="C3" s="6"/>
      <c r="D3" s="6"/>
      <c r="E3" s="7"/>
      <c r="F3" s="8"/>
      <c r="G3" s="8"/>
      <c r="H3" s="8"/>
      <c r="I3" s="8"/>
      <c r="J3" s="8"/>
      <c r="K3" s="30" t="s">
        <v>107</v>
      </c>
      <c r="L3" s="30"/>
      <c r="M3" s="30"/>
      <c r="N3" s="30"/>
    </row>
    <row r="4" ht="24.75" customHeight="1" spans="1:14">
      <c r="A4" s="9" t="s">
        <v>72</v>
      </c>
      <c r="B4" s="9" t="s">
        <v>128</v>
      </c>
      <c r="C4" s="9" t="s">
        <v>76</v>
      </c>
      <c r="D4" s="10" t="s">
        <v>134</v>
      </c>
      <c r="E4" s="11" t="s">
        <v>112</v>
      </c>
      <c r="F4" s="11" t="s">
        <v>135</v>
      </c>
      <c r="G4" s="11" t="s">
        <v>130</v>
      </c>
      <c r="H4" s="9" t="s">
        <v>115</v>
      </c>
      <c r="I4" s="9"/>
      <c r="J4" s="9"/>
      <c r="K4" s="9"/>
      <c r="L4" s="9"/>
      <c r="M4" s="9"/>
      <c r="N4" s="31" t="s">
        <v>136</v>
      </c>
    </row>
    <row r="5" ht="24.75" customHeight="1" spans="1:14">
      <c r="A5" s="9"/>
      <c r="B5" s="9"/>
      <c r="C5" s="9"/>
      <c r="D5" s="10"/>
      <c r="E5" s="11"/>
      <c r="F5" s="11"/>
      <c r="G5" s="11"/>
      <c r="H5" s="12" t="s">
        <v>117</v>
      </c>
      <c r="I5" s="32" t="s">
        <v>118</v>
      </c>
      <c r="J5" s="33"/>
      <c r="K5" s="34"/>
      <c r="L5" s="12" t="s">
        <v>119</v>
      </c>
      <c r="M5" s="12" t="s">
        <v>137</v>
      </c>
      <c r="N5" s="35"/>
    </row>
    <row r="6" ht="46.5" customHeight="1" spans="1:15">
      <c r="A6" s="9"/>
      <c r="B6" s="9"/>
      <c r="C6" s="9"/>
      <c r="D6" s="10"/>
      <c r="E6" s="11"/>
      <c r="F6" s="11"/>
      <c r="G6" s="11"/>
      <c r="H6" s="13"/>
      <c r="I6" s="9" t="s">
        <v>121</v>
      </c>
      <c r="J6" s="10" t="s">
        <v>122</v>
      </c>
      <c r="K6" s="10" t="s">
        <v>123</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1"/>
  <sheetViews>
    <sheetView workbookViewId="0">
      <selection activeCell="I21" sqref="I21"/>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10</v>
      </c>
    </row>
    <row r="2" ht="31.5" spans="1:24">
      <c r="A2" s="136" t="s">
        <v>11</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12</v>
      </c>
      <c r="W3" s="145" t="s">
        <v>13</v>
      </c>
    </row>
    <row r="4" customHeight="1" spans="1:23">
      <c r="A4" s="137" t="s">
        <v>14</v>
      </c>
      <c r="B4" s="138" t="s">
        <v>15</v>
      </c>
      <c r="C4" s="137" t="s">
        <v>16</v>
      </c>
      <c r="D4" s="137"/>
      <c r="E4" s="137"/>
      <c r="F4" s="137"/>
      <c r="G4" s="137"/>
      <c r="H4" s="137"/>
      <c r="I4" s="137"/>
      <c r="J4" s="137" t="s">
        <v>17</v>
      </c>
      <c r="K4" s="137"/>
      <c r="L4" s="137"/>
      <c r="M4" s="137"/>
      <c r="N4" s="137"/>
      <c r="O4" s="137"/>
      <c r="P4" s="137"/>
      <c r="Q4" s="137" t="s">
        <v>18</v>
      </c>
      <c r="R4" s="137"/>
      <c r="S4" s="137"/>
      <c r="T4" s="137"/>
      <c r="U4" s="137"/>
      <c r="V4" s="137"/>
      <c r="W4" s="137"/>
    </row>
    <row r="5" s="134" customFormat="1" customHeight="1" spans="1:23">
      <c r="A5" s="137"/>
      <c r="B5" s="138"/>
      <c r="C5" s="137" t="s">
        <v>19</v>
      </c>
      <c r="D5" s="137" t="s">
        <v>20</v>
      </c>
      <c r="E5" s="137"/>
      <c r="F5" s="137"/>
      <c r="G5" s="137" t="s">
        <v>21</v>
      </c>
      <c r="H5" s="137"/>
      <c r="I5" s="137"/>
      <c r="J5" s="137" t="s">
        <v>19</v>
      </c>
      <c r="K5" s="137" t="s">
        <v>20</v>
      </c>
      <c r="L5" s="137"/>
      <c r="M5" s="137"/>
      <c r="N5" s="137" t="s">
        <v>21</v>
      </c>
      <c r="O5" s="137"/>
      <c r="P5" s="137"/>
      <c r="Q5" s="137" t="s">
        <v>19</v>
      </c>
      <c r="R5" s="137" t="s">
        <v>20</v>
      </c>
      <c r="S5" s="137"/>
      <c r="T5" s="137"/>
      <c r="U5" s="137" t="s">
        <v>21</v>
      </c>
      <c r="V5" s="137"/>
      <c r="W5" s="137"/>
    </row>
    <row r="6" s="134" customFormat="1" ht="44.1" customHeight="1" spans="1:23">
      <c r="A6" s="137"/>
      <c r="B6" s="138"/>
      <c r="C6" s="137"/>
      <c r="D6" s="137" t="s">
        <v>22</v>
      </c>
      <c r="E6" s="137" t="s">
        <v>23</v>
      </c>
      <c r="F6" s="137" t="s">
        <v>24</v>
      </c>
      <c r="G6" s="137" t="s">
        <v>22</v>
      </c>
      <c r="H6" s="137" t="s">
        <v>23</v>
      </c>
      <c r="I6" s="137" t="s">
        <v>24</v>
      </c>
      <c r="J6" s="137"/>
      <c r="K6" s="137" t="s">
        <v>22</v>
      </c>
      <c r="L6" s="137" t="s">
        <v>23</v>
      </c>
      <c r="M6" s="137" t="s">
        <v>24</v>
      </c>
      <c r="N6" s="137" t="s">
        <v>22</v>
      </c>
      <c r="O6" s="137" t="s">
        <v>23</v>
      </c>
      <c r="P6" s="137" t="s">
        <v>24</v>
      </c>
      <c r="Q6" s="137"/>
      <c r="R6" s="137" t="s">
        <v>22</v>
      </c>
      <c r="S6" s="137" t="s">
        <v>23</v>
      </c>
      <c r="T6" s="137" t="s">
        <v>24</v>
      </c>
      <c r="U6" s="137" t="s">
        <v>22</v>
      </c>
      <c r="V6" s="137" t="s">
        <v>23</v>
      </c>
      <c r="W6" s="137" t="s">
        <v>24</v>
      </c>
    </row>
    <row r="7" s="134" customFormat="1" ht="15" customHeight="1" spans="1:23">
      <c r="A7" s="130" t="s">
        <v>25</v>
      </c>
      <c r="B7" s="139"/>
      <c r="C7" s="140">
        <f>SUM(C8:C14)</f>
        <v>520.37</v>
      </c>
      <c r="D7" s="140">
        <f>SUM(D8:D14)</f>
        <v>422.05</v>
      </c>
      <c r="E7" s="140">
        <f>E8+E9+E10+E11+E12+E13+E14</f>
        <v>422.05</v>
      </c>
      <c r="F7" s="140">
        <v>0</v>
      </c>
      <c r="G7" s="140">
        <f>SUM(G8:G14)</f>
        <v>98.32</v>
      </c>
      <c r="H7" s="140">
        <f>H8</f>
        <v>98.32</v>
      </c>
      <c r="I7" s="140">
        <v>0</v>
      </c>
      <c r="J7" s="140">
        <f>K7+N7</f>
        <v>541.4725</v>
      </c>
      <c r="K7" s="140">
        <f>SUM(K8:K14)</f>
        <v>443.1525</v>
      </c>
      <c r="L7" s="140">
        <f>E7*1.05</f>
        <v>443.1525</v>
      </c>
      <c r="M7" s="140">
        <f t="shared" ref="L7:P7" si="0">F7*0.98</f>
        <v>0</v>
      </c>
      <c r="N7" s="140">
        <f>SUM(N8:N14)</f>
        <v>98.32</v>
      </c>
      <c r="O7" s="140">
        <f>O8</f>
        <v>98.32</v>
      </c>
      <c r="P7" s="140">
        <f t="shared" si="0"/>
        <v>0</v>
      </c>
      <c r="Q7" s="140">
        <f>SUM(Q8:Q14)</f>
        <v>550.33555</v>
      </c>
      <c r="R7" s="140">
        <f>SUM(R8:R14)</f>
        <v>452.01555</v>
      </c>
      <c r="S7" s="140">
        <f>L7*1.02</f>
        <v>452.01555</v>
      </c>
      <c r="T7" s="140">
        <f t="shared" ref="S7:W7" si="1">M7*0.98</f>
        <v>0</v>
      </c>
      <c r="U7" s="140">
        <f>SUM(U8:U14)</f>
        <v>98.32</v>
      </c>
      <c r="V7" s="140">
        <f>V8</f>
        <v>98.32</v>
      </c>
      <c r="W7" s="140">
        <f t="shared" si="1"/>
        <v>0</v>
      </c>
    </row>
    <row r="8" s="134" customFormat="1" ht="18" customHeight="1" spans="1:23">
      <c r="A8" s="130" t="s">
        <v>26</v>
      </c>
      <c r="B8" s="141" t="s">
        <v>27</v>
      </c>
      <c r="C8" s="140">
        <f>D8+G8</f>
        <v>414.03</v>
      </c>
      <c r="D8" s="140">
        <f>E8+F8</f>
        <v>315.71</v>
      </c>
      <c r="E8" s="140">
        <v>315.71</v>
      </c>
      <c r="F8" s="140"/>
      <c r="G8" s="140">
        <f>H8+I8</f>
        <v>98.32</v>
      </c>
      <c r="H8" s="140">
        <f>'附件3  02项目支出表（2024年）'!F8</f>
        <v>98.32</v>
      </c>
      <c r="I8" s="140"/>
      <c r="J8" s="140">
        <f t="shared" ref="J8:J14" si="2">K8+N8</f>
        <v>429.8155</v>
      </c>
      <c r="K8" s="140">
        <f>L8+M8</f>
        <v>331.4955</v>
      </c>
      <c r="L8" s="140">
        <f t="shared" ref="L8:L14" si="3">E8*1.05</f>
        <v>331.4955</v>
      </c>
      <c r="M8" s="140"/>
      <c r="N8" s="140">
        <f>O8+P8</f>
        <v>98.32</v>
      </c>
      <c r="O8" s="140">
        <f>'附件3  03项目支出表（2025年）'!F8</f>
        <v>98.32</v>
      </c>
      <c r="P8" s="140"/>
      <c r="Q8" s="140">
        <f>R8+U8</f>
        <v>436.44541</v>
      </c>
      <c r="R8" s="140">
        <f>S8+T8</f>
        <v>338.12541</v>
      </c>
      <c r="S8" s="140">
        <f t="shared" ref="S8:S14" si="4">L8*1.02</f>
        <v>338.12541</v>
      </c>
      <c r="T8" s="140"/>
      <c r="U8" s="140">
        <f>V8</f>
        <v>98.32</v>
      </c>
      <c r="V8" s="140">
        <f>'附件3  04项目支出表（2026年）'!F8</f>
        <v>98.32</v>
      </c>
      <c r="W8" s="140"/>
    </row>
    <row r="9" spans="1:23">
      <c r="A9" s="130"/>
      <c r="B9" s="142" t="s">
        <v>28</v>
      </c>
      <c r="C9" s="140">
        <f t="shared" ref="C9:C14" si="5">D9+G9</f>
        <v>36.08</v>
      </c>
      <c r="D9" s="140">
        <f t="shared" ref="D9:D14" si="6">E9+F9</f>
        <v>36.08</v>
      </c>
      <c r="E9" s="140">
        <v>36.08</v>
      </c>
      <c r="F9" s="140"/>
      <c r="G9" s="140">
        <f t="shared" ref="G9:G14" si="7">H9+I9</f>
        <v>0</v>
      </c>
      <c r="H9" s="140"/>
      <c r="I9" s="140"/>
      <c r="J9" s="140">
        <f t="shared" si="2"/>
        <v>37.884</v>
      </c>
      <c r="K9" s="140">
        <f t="shared" ref="K9:K14" si="8">L9+M9</f>
        <v>37.884</v>
      </c>
      <c r="L9" s="140">
        <f t="shared" si="3"/>
        <v>37.884</v>
      </c>
      <c r="M9" s="140"/>
      <c r="N9" s="140">
        <f t="shared" ref="N9:N14" si="9">O9+P9</f>
        <v>0</v>
      </c>
      <c r="O9" s="140">
        <f t="shared" ref="O9:O14" si="10">H9*0.98</f>
        <v>0</v>
      </c>
      <c r="P9" s="140"/>
      <c r="Q9" s="140">
        <f t="shared" ref="Q9:Q14" si="11">R9+U9</f>
        <v>38.64168</v>
      </c>
      <c r="R9" s="140">
        <f t="shared" ref="R9:R14" si="12">S9+T9</f>
        <v>38.64168</v>
      </c>
      <c r="S9" s="140">
        <f t="shared" si="4"/>
        <v>38.64168</v>
      </c>
      <c r="T9" s="140"/>
      <c r="U9" s="140">
        <f t="shared" ref="U9:U14" si="13">V9+W9</f>
        <v>0</v>
      </c>
      <c r="V9" s="140">
        <f t="shared" ref="V9:V14" si="14">O9*0.98</f>
        <v>0</v>
      </c>
      <c r="W9" s="140"/>
    </row>
    <row r="10" spans="1:23">
      <c r="A10" s="130"/>
      <c r="B10" s="142" t="s">
        <v>29</v>
      </c>
      <c r="C10" s="140">
        <f t="shared" si="5"/>
        <v>18.04</v>
      </c>
      <c r="D10" s="140">
        <f t="shared" si="6"/>
        <v>18.04</v>
      </c>
      <c r="E10" s="140">
        <v>18.04</v>
      </c>
      <c r="F10" s="140"/>
      <c r="G10" s="140">
        <f t="shared" si="7"/>
        <v>0</v>
      </c>
      <c r="H10" s="140"/>
      <c r="I10" s="140"/>
      <c r="J10" s="140">
        <f t="shared" si="2"/>
        <v>18.942</v>
      </c>
      <c r="K10" s="140">
        <f t="shared" si="8"/>
        <v>18.942</v>
      </c>
      <c r="L10" s="140">
        <f t="shared" si="3"/>
        <v>18.942</v>
      </c>
      <c r="M10" s="140"/>
      <c r="N10" s="140">
        <f t="shared" si="9"/>
        <v>0</v>
      </c>
      <c r="O10" s="140">
        <f t="shared" si="10"/>
        <v>0</v>
      </c>
      <c r="P10" s="140"/>
      <c r="Q10" s="140">
        <f t="shared" si="11"/>
        <v>19.32084</v>
      </c>
      <c r="R10" s="140">
        <f t="shared" si="12"/>
        <v>19.32084</v>
      </c>
      <c r="S10" s="140">
        <f t="shared" si="4"/>
        <v>19.32084</v>
      </c>
      <c r="T10" s="140"/>
      <c r="U10" s="140">
        <f t="shared" si="13"/>
        <v>0</v>
      </c>
      <c r="V10" s="140">
        <f t="shared" si="14"/>
        <v>0</v>
      </c>
      <c r="W10" s="140"/>
    </row>
    <row r="11" spans="1:23">
      <c r="A11" s="131"/>
      <c r="B11" s="142" t="s">
        <v>30</v>
      </c>
      <c r="C11" s="140">
        <f t="shared" si="5"/>
        <v>0.96</v>
      </c>
      <c r="D11" s="140">
        <f t="shared" si="6"/>
        <v>0.96</v>
      </c>
      <c r="E11" s="140">
        <v>0.96</v>
      </c>
      <c r="F11" s="140"/>
      <c r="G11" s="140">
        <f t="shared" si="7"/>
        <v>0</v>
      </c>
      <c r="H11" s="140"/>
      <c r="I11" s="140"/>
      <c r="J11" s="140">
        <f t="shared" si="2"/>
        <v>1.008</v>
      </c>
      <c r="K11" s="140">
        <f t="shared" si="8"/>
        <v>1.008</v>
      </c>
      <c r="L11" s="140">
        <f t="shared" si="3"/>
        <v>1.008</v>
      </c>
      <c r="M11" s="140"/>
      <c r="N11" s="140">
        <f t="shared" si="9"/>
        <v>0</v>
      </c>
      <c r="O11" s="140">
        <f t="shared" si="10"/>
        <v>0</v>
      </c>
      <c r="P11" s="140"/>
      <c r="Q11" s="140">
        <f t="shared" si="11"/>
        <v>1.02816</v>
      </c>
      <c r="R11" s="140">
        <f t="shared" si="12"/>
        <v>1.02816</v>
      </c>
      <c r="S11" s="140">
        <f t="shared" si="4"/>
        <v>1.02816</v>
      </c>
      <c r="T11" s="140"/>
      <c r="U11" s="140">
        <f t="shared" si="13"/>
        <v>0</v>
      </c>
      <c r="V11" s="140">
        <f t="shared" si="14"/>
        <v>0</v>
      </c>
      <c r="W11" s="140"/>
    </row>
    <row r="12" spans="1:23">
      <c r="A12" s="131"/>
      <c r="B12" s="142" t="s">
        <v>31</v>
      </c>
      <c r="C12" s="140">
        <f t="shared" si="5"/>
        <v>15.94</v>
      </c>
      <c r="D12" s="140">
        <f t="shared" si="6"/>
        <v>15.94</v>
      </c>
      <c r="E12" s="140">
        <v>15.94</v>
      </c>
      <c r="F12" s="140"/>
      <c r="G12" s="140">
        <f t="shared" si="7"/>
        <v>0</v>
      </c>
      <c r="H12" s="140"/>
      <c r="I12" s="140"/>
      <c r="J12" s="140">
        <f t="shared" si="2"/>
        <v>16.737</v>
      </c>
      <c r="K12" s="140">
        <f t="shared" si="8"/>
        <v>16.737</v>
      </c>
      <c r="L12" s="140">
        <f t="shared" si="3"/>
        <v>16.737</v>
      </c>
      <c r="M12" s="140"/>
      <c r="N12" s="140">
        <f t="shared" si="9"/>
        <v>0</v>
      </c>
      <c r="O12" s="140">
        <f t="shared" si="10"/>
        <v>0</v>
      </c>
      <c r="P12" s="140"/>
      <c r="Q12" s="140">
        <f t="shared" si="11"/>
        <v>17.07174</v>
      </c>
      <c r="R12" s="140">
        <f t="shared" si="12"/>
        <v>17.07174</v>
      </c>
      <c r="S12" s="140">
        <f t="shared" si="4"/>
        <v>17.07174</v>
      </c>
      <c r="T12" s="140"/>
      <c r="U12" s="140">
        <f t="shared" si="13"/>
        <v>0</v>
      </c>
      <c r="V12" s="140">
        <f t="shared" si="14"/>
        <v>0</v>
      </c>
      <c r="W12" s="140"/>
    </row>
    <row r="13" spans="1:23">
      <c r="A13" s="131"/>
      <c r="B13" s="142" t="s">
        <v>32</v>
      </c>
      <c r="C13" s="140">
        <f t="shared" si="5"/>
        <v>5.96</v>
      </c>
      <c r="D13" s="140">
        <f t="shared" si="6"/>
        <v>5.96</v>
      </c>
      <c r="E13" s="140">
        <v>5.96</v>
      </c>
      <c r="F13" s="140"/>
      <c r="G13" s="140">
        <f t="shared" si="7"/>
        <v>0</v>
      </c>
      <c r="H13" s="140"/>
      <c r="I13" s="140"/>
      <c r="J13" s="140">
        <f t="shared" si="2"/>
        <v>6.258</v>
      </c>
      <c r="K13" s="140">
        <f t="shared" si="8"/>
        <v>6.258</v>
      </c>
      <c r="L13" s="140">
        <f t="shared" si="3"/>
        <v>6.258</v>
      </c>
      <c r="M13" s="140"/>
      <c r="N13" s="140">
        <f t="shared" si="9"/>
        <v>0</v>
      </c>
      <c r="O13" s="140">
        <f t="shared" si="10"/>
        <v>0</v>
      </c>
      <c r="P13" s="140"/>
      <c r="Q13" s="140">
        <f t="shared" si="11"/>
        <v>6.38316</v>
      </c>
      <c r="R13" s="140">
        <f t="shared" si="12"/>
        <v>6.38316</v>
      </c>
      <c r="S13" s="140">
        <f t="shared" si="4"/>
        <v>6.38316</v>
      </c>
      <c r="T13" s="140"/>
      <c r="U13" s="140">
        <f t="shared" si="13"/>
        <v>0</v>
      </c>
      <c r="V13" s="140">
        <f t="shared" si="14"/>
        <v>0</v>
      </c>
      <c r="W13" s="140"/>
    </row>
    <row r="14" spans="1:23">
      <c r="A14" s="131"/>
      <c r="B14" s="142" t="s">
        <v>33</v>
      </c>
      <c r="C14" s="140">
        <f t="shared" si="5"/>
        <v>29.36</v>
      </c>
      <c r="D14" s="140">
        <f t="shared" si="6"/>
        <v>29.36</v>
      </c>
      <c r="E14" s="140">
        <v>29.36</v>
      </c>
      <c r="F14" s="140"/>
      <c r="G14" s="140">
        <f t="shared" si="7"/>
        <v>0</v>
      </c>
      <c r="H14" s="140"/>
      <c r="I14" s="140"/>
      <c r="J14" s="140">
        <f t="shared" si="2"/>
        <v>30.828</v>
      </c>
      <c r="K14" s="140">
        <f t="shared" si="8"/>
        <v>30.828</v>
      </c>
      <c r="L14" s="140">
        <f t="shared" si="3"/>
        <v>30.828</v>
      </c>
      <c r="M14" s="140"/>
      <c r="N14" s="140">
        <f t="shared" si="9"/>
        <v>0</v>
      </c>
      <c r="O14" s="140">
        <f t="shared" si="10"/>
        <v>0</v>
      </c>
      <c r="P14" s="140"/>
      <c r="Q14" s="140">
        <f t="shared" si="11"/>
        <v>31.44456</v>
      </c>
      <c r="R14" s="140">
        <f t="shared" si="12"/>
        <v>31.44456</v>
      </c>
      <c r="S14" s="140">
        <f t="shared" si="4"/>
        <v>31.44456</v>
      </c>
      <c r="T14" s="140"/>
      <c r="U14" s="140">
        <f t="shared" si="13"/>
        <v>0</v>
      </c>
      <c r="V14" s="140">
        <f t="shared" si="14"/>
        <v>0</v>
      </c>
      <c r="W14" s="140"/>
    </row>
    <row r="15" spans="1:23">
      <c r="A15" s="131"/>
      <c r="B15" s="142"/>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31"/>
      <c r="B16" s="142"/>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3"/>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J17" sqref="J17"/>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34</v>
      </c>
    </row>
    <row r="2" ht="25.5" spans="1:7">
      <c r="A2" s="121" t="s">
        <v>35</v>
      </c>
      <c r="B2" s="121"/>
      <c r="C2" s="121"/>
      <c r="D2" s="121"/>
      <c r="E2" s="121"/>
      <c r="F2" s="121"/>
      <c r="G2" s="121"/>
    </row>
    <row r="4" spans="1:7">
      <c r="A4" s="122" t="s">
        <v>12</v>
      </c>
      <c r="B4" s="122"/>
      <c r="G4" t="s">
        <v>13</v>
      </c>
    </row>
    <row r="5" ht="21.95" customHeight="1" spans="1:7">
      <c r="A5" s="123" t="s">
        <v>36</v>
      </c>
      <c r="B5" s="123" t="s">
        <v>37</v>
      </c>
      <c r="C5" s="123" t="s">
        <v>38</v>
      </c>
      <c r="D5" s="124" t="s">
        <v>39</v>
      </c>
      <c r="E5" s="125" t="s">
        <v>40</v>
      </c>
      <c r="F5" s="125"/>
      <c r="G5" s="125"/>
    </row>
    <row r="6" ht="25.5" customHeight="1" spans="1:7">
      <c r="A6" s="126"/>
      <c r="B6" s="126"/>
      <c r="C6" s="126"/>
      <c r="D6" s="126"/>
      <c r="E6" s="127" t="s">
        <v>22</v>
      </c>
      <c r="F6" s="128" t="s">
        <v>23</v>
      </c>
      <c r="G6" s="128" t="s">
        <v>41</v>
      </c>
    </row>
    <row r="7" ht="40.5" customHeight="1" spans="1:7">
      <c r="A7" s="129"/>
      <c r="B7" s="129"/>
      <c r="C7" s="129"/>
      <c r="D7" s="129"/>
      <c r="E7" s="127"/>
      <c r="F7" s="128"/>
      <c r="G7" s="128"/>
    </row>
    <row r="8" ht="21" customHeight="1" spans="1:7">
      <c r="A8" s="130" t="s">
        <v>25</v>
      </c>
      <c r="B8" s="130"/>
      <c r="C8" s="131"/>
      <c r="D8" s="131"/>
      <c r="E8" s="132">
        <f>SUM(E10:E26)</f>
        <v>98.32</v>
      </c>
      <c r="F8" s="132">
        <f>SUM(F10:F26)</f>
        <v>98.32</v>
      </c>
      <c r="G8" s="131"/>
    </row>
    <row r="9" ht="21" customHeight="1" spans="1:7">
      <c r="A9" s="130" t="s">
        <v>42</v>
      </c>
      <c r="B9" s="130"/>
      <c r="C9" s="131"/>
      <c r="D9" s="131"/>
      <c r="E9" s="132"/>
      <c r="F9" s="132"/>
      <c r="G9" s="131"/>
    </row>
    <row r="10" ht="21" customHeight="1" spans="1:7">
      <c r="A10" s="130" t="s">
        <v>43</v>
      </c>
      <c r="B10" s="130" t="s">
        <v>44</v>
      </c>
      <c r="C10" s="131"/>
      <c r="D10" s="130" t="s">
        <v>45</v>
      </c>
      <c r="E10" s="132">
        <v>80</v>
      </c>
      <c r="F10" s="133">
        <v>80</v>
      </c>
      <c r="G10" s="131"/>
    </row>
    <row r="11" ht="21" customHeight="1" spans="1:7">
      <c r="A11" s="130" t="s">
        <v>46</v>
      </c>
      <c r="B11" s="130" t="s">
        <v>47</v>
      </c>
      <c r="C11" s="131"/>
      <c r="D11" s="130" t="s">
        <v>45</v>
      </c>
      <c r="E11" s="132">
        <v>2.64</v>
      </c>
      <c r="F11" s="133">
        <v>2.64</v>
      </c>
      <c r="G11" s="131"/>
    </row>
    <row r="12" ht="21" customHeight="1" spans="1:7">
      <c r="A12" s="130" t="s">
        <v>48</v>
      </c>
      <c r="B12" s="130" t="s">
        <v>49</v>
      </c>
      <c r="C12" s="131"/>
      <c r="D12" s="130" t="s">
        <v>45</v>
      </c>
      <c r="E12" s="132">
        <v>15.68</v>
      </c>
      <c r="F12" s="133">
        <v>15.68</v>
      </c>
      <c r="G12" s="131"/>
    </row>
    <row r="13" ht="21" customHeight="1" spans="1:7">
      <c r="A13" s="130" t="s">
        <v>50</v>
      </c>
      <c r="B13" s="130"/>
      <c r="C13" s="131"/>
      <c r="D13" s="130"/>
      <c r="E13" s="132"/>
      <c r="F13" s="133"/>
      <c r="G13" s="131"/>
    </row>
    <row r="14" ht="21" customHeight="1" spans="1:7">
      <c r="A14" s="130" t="s">
        <v>51</v>
      </c>
      <c r="B14" s="130"/>
      <c r="C14" s="131"/>
      <c r="D14" s="130"/>
      <c r="E14" s="132"/>
      <c r="F14" s="133"/>
      <c r="G14" s="131"/>
    </row>
    <row r="15" ht="21" customHeight="1" spans="1:7">
      <c r="A15" s="130" t="s">
        <v>52</v>
      </c>
      <c r="B15" s="130"/>
      <c r="C15" s="131"/>
      <c r="D15" s="130"/>
      <c r="E15" s="132"/>
      <c r="F15" s="133"/>
      <c r="G15" s="131"/>
    </row>
    <row r="16" ht="21" customHeight="1" spans="1:7">
      <c r="A16" s="130" t="s">
        <v>53</v>
      </c>
      <c r="B16" s="130"/>
      <c r="C16" s="131"/>
      <c r="D16" s="130"/>
      <c r="E16" s="132"/>
      <c r="F16" s="133"/>
      <c r="G16" s="131"/>
    </row>
    <row r="17" ht="21" customHeight="1" spans="1:7">
      <c r="A17" s="130" t="s">
        <v>54</v>
      </c>
      <c r="B17" s="130"/>
      <c r="C17" s="131"/>
      <c r="D17" s="130"/>
      <c r="E17" s="132"/>
      <c r="F17" s="133"/>
      <c r="G17" s="131"/>
    </row>
    <row r="18" ht="21" customHeight="1" spans="1:7">
      <c r="A18" s="130" t="s">
        <v>55</v>
      </c>
      <c r="B18" s="130"/>
      <c r="C18" s="131"/>
      <c r="D18" s="130"/>
      <c r="E18" s="132"/>
      <c r="F18" s="133"/>
      <c r="G18" s="131"/>
    </row>
    <row r="19" ht="21" customHeight="1" spans="1:7">
      <c r="A19" s="130" t="s">
        <v>56</v>
      </c>
      <c r="B19" s="130"/>
      <c r="C19" s="131"/>
      <c r="D19" s="130"/>
      <c r="E19" s="132"/>
      <c r="F19" s="133"/>
      <c r="G19" s="131"/>
    </row>
    <row r="20" ht="21" customHeight="1" spans="1:7">
      <c r="A20" s="130" t="s">
        <v>57</v>
      </c>
      <c r="B20" s="130"/>
      <c r="C20" s="131"/>
      <c r="D20" s="130"/>
      <c r="E20" s="132"/>
      <c r="F20" s="133"/>
      <c r="G20" s="131"/>
    </row>
    <row r="21" ht="21" customHeight="1" spans="1:7">
      <c r="A21" s="130" t="s">
        <v>58</v>
      </c>
      <c r="B21" s="130"/>
      <c r="C21" s="131"/>
      <c r="D21" s="130"/>
      <c r="E21" s="132"/>
      <c r="F21" s="133"/>
      <c r="G21" s="131"/>
    </row>
    <row r="22" ht="21" customHeight="1" spans="1:7">
      <c r="A22" s="130" t="s">
        <v>59</v>
      </c>
      <c r="B22" s="130"/>
      <c r="C22" s="131"/>
      <c r="D22" s="130"/>
      <c r="E22" s="132"/>
      <c r="F22" s="133"/>
      <c r="G22" s="131"/>
    </row>
    <row r="23" ht="21" customHeight="1" spans="1:7">
      <c r="A23" s="130" t="s">
        <v>60</v>
      </c>
      <c r="B23" s="130"/>
      <c r="C23" s="131"/>
      <c r="D23" s="130"/>
      <c r="E23" s="132"/>
      <c r="F23" s="133"/>
      <c r="G23" s="131"/>
    </row>
    <row r="24" ht="21" customHeight="1" spans="1:7">
      <c r="A24" s="130" t="s">
        <v>61</v>
      </c>
      <c r="B24" s="130"/>
      <c r="C24" s="131"/>
      <c r="D24" s="130"/>
      <c r="E24" s="132"/>
      <c r="F24" s="133"/>
      <c r="G24" s="131"/>
    </row>
    <row r="25" ht="21" customHeight="1" spans="1:7">
      <c r="A25" s="130" t="s">
        <v>62</v>
      </c>
      <c r="B25" s="130"/>
      <c r="C25" s="131"/>
      <c r="D25" s="130"/>
      <c r="E25" s="132"/>
      <c r="F25" s="133"/>
      <c r="G25" s="131"/>
    </row>
    <row r="26" ht="21" customHeight="1" spans="1:7">
      <c r="A26" s="130" t="s">
        <v>63</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H11" sqref="H11"/>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64</v>
      </c>
    </row>
    <row r="2" ht="25.5" spans="1:7">
      <c r="A2" s="121" t="s">
        <v>65</v>
      </c>
      <c r="B2" s="121"/>
      <c r="C2" s="121"/>
      <c r="D2" s="121"/>
      <c r="E2" s="121"/>
      <c r="F2" s="121"/>
      <c r="G2" s="121"/>
    </row>
    <row r="4" spans="1:2">
      <c r="A4" s="122" t="s">
        <v>12</v>
      </c>
      <c r="B4" s="122"/>
    </row>
    <row r="5" ht="21.95" customHeight="1" spans="1:7">
      <c r="A5" s="123" t="s">
        <v>36</v>
      </c>
      <c r="B5" s="123" t="s">
        <v>37</v>
      </c>
      <c r="C5" s="123" t="s">
        <v>38</v>
      </c>
      <c r="D5" s="124" t="s">
        <v>39</v>
      </c>
      <c r="E5" s="125" t="s">
        <v>40</v>
      </c>
      <c r="F5" s="125"/>
      <c r="G5" s="125"/>
    </row>
    <row r="6" ht="25.5" customHeight="1" spans="1:7">
      <c r="A6" s="126"/>
      <c r="B6" s="126"/>
      <c r="C6" s="126"/>
      <c r="D6" s="126"/>
      <c r="E6" s="127" t="s">
        <v>22</v>
      </c>
      <c r="F6" s="128" t="s">
        <v>23</v>
      </c>
      <c r="G6" s="128" t="s">
        <v>41</v>
      </c>
    </row>
    <row r="7" ht="40.5" customHeight="1" spans="1:7">
      <c r="A7" s="129"/>
      <c r="B7" s="129"/>
      <c r="C7" s="129"/>
      <c r="D7" s="129"/>
      <c r="E7" s="127"/>
      <c r="F7" s="128"/>
      <c r="G7" s="128"/>
    </row>
    <row r="8" ht="21" customHeight="1" spans="1:7">
      <c r="A8" s="130" t="s">
        <v>25</v>
      </c>
      <c r="B8" s="130"/>
      <c r="C8" s="131"/>
      <c r="D8" s="131"/>
      <c r="E8" s="132">
        <f>SUM(E10:E26)</f>
        <v>98.32</v>
      </c>
      <c r="F8" s="132">
        <f>SUM(F10:F26)</f>
        <v>98.32</v>
      </c>
      <c r="G8" s="131"/>
    </row>
    <row r="9" ht="21" customHeight="1" spans="1:7">
      <c r="A9" s="130" t="s">
        <v>42</v>
      </c>
      <c r="B9" s="130"/>
      <c r="C9" s="131"/>
      <c r="D9" s="131"/>
      <c r="E9" s="132"/>
      <c r="F9" s="132"/>
      <c r="G9" s="131"/>
    </row>
    <row r="10" ht="21" customHeight="1" spans="1:7">
      <c r="A10" s="130" t="s">
        <v>43</v>
      </c>
      <c r="B10" s="130" t="s">
        <v>44</v>
      </c>
      <c r="C10" s="131"/>
      <c r="D10" s="130" t="s">
        <v>45</v>
      </c>
      <c r="E10" s="132">
        <v>80</v>
      </c>
      <c r="F10" s="133">
        <v>80</v>
      </c>
      <c r="G10" s="131"/>
    </row>
    <row r="11" ht="21" customHeight="1" spans="1:7">
      <c r="A11" s="130" t="s">
        <v>46</v>
      </c>
      <c r="B11" s="130" t="s">
        <v>47</v>
      </c>
      <c r="C11" s="131"/>
      <c r="D11" s="130" t="s">
        <v>45</v>
      </c>
      <c r="E11" s="132">
        <v>2.64</v>
      </c>
      <c r="F11" s="133">
        <v>2.64</v>
      </c>
      <c r="G11" s="131"/>
    </row>
    <row r="12" ht="21" customHeight="1" spans="1:7">
      <c r="A12" s="130" t="s">
        <v>48</v>
      </c>
      <c r="B12" s="130" t="s">
        <v>49</v>
      </c>
      <c r="C12" s="131"/>
      <c r="D12" s="130" t="s">
        <v>45</v>
      </c>
      <c r="E12" s="132">
        <v>15.68</v>
      </c>
      <c r="F12" s="133">
        <v>15.68</v>
      </c>
      <c r="G12" s="131"/>
    </row>
    <row r="13" ht="21" customHeight="1" spans="1:7">
      <c r="A13" s="130" t="s">
        <v>50</v>
      </c>
      <c r="B13" s="130"/>
      <c r="C13" s="131"/>
      <c r="D13" s="130"/>
      <c r="E13" s="132"/>
      <c r="F13" s="133"/>
      <c r="G13" s="131"/>
    </row>
    <row r="14" ht="21" customHeight="1" spans="1:7">
      <c r="A14" s="130" t="s">
        <v>51</v>
      </c>
      <c r="B14" s="130"/>
      <c r="C14" s="131"/>
      <c r="D14" s="130"/>
      <c r="E14" s="132"/>
      <c r="F14" s="133"/>
      <c r="G14" s="131"/>
    </row>
    <row r="15" ht="21" customHeight="1" spans="1:7">
      <c r="A15" s="130" t="s">
        <v>52</v>
      </c>
      <c r="B15" s="130"/>
      <c r="C15" s="131"/>
      <c r="D15" s="130"/>
      <c r="E15" s="132"/>
      <c r="F15" s="133"/>
      <c r="G15" s="131"/>
    </row>
    <row r="16" ht="21" customHeight="1" spans="1:7">
      <c r="A16" s="130" t="s">
        <v>53</v>
      </c>
      <c r="B16" s="130"/>
      <c r="C16" s="131"/>
      <c r="D16" s="130"/>
      <c r="E16" s="132"/>
      <c r="F16" s="133"/>
      <c r="G16" s="131"/>
    </row>
    <row r="17" ht="21" customHeight="1" spans="1:7">
      <c r="A17" s="130" t="s">
        <v>54</v>
      </c>
      <c r="B17" s="130"/>
      <c r="C17" s="131"/>
      <c r="D17" s="130"/>
      <c r="E17" s="132"/>
      <c r="F17" s="133"/>
      <c r="G17" s="131"/>
    </row>
    <row r="18" ht="21" customHeight="1" spans="1:7">
      <c r="A18" s="130" t="s">
        <v>55</v>
      </c>
      <c r="B18" s="130"/>
      <c r="C18" s="131"/>
      <c r="D18" s="130"/>
      <c r="E18" s="132"/>
      <c r="F18" s="133"/>
      <c r="G18" s="131"/>
    </row>
    <row r="19" ht="21" customHeight="1" spans="1:7">
      <c r="A19" s="130" t="s">
        <v>56</v>
      </c>
      <c r="B19" s="130"/>
      <c r="C19" s="131"/>
      <c r="D19" s="130"/>
      <c r="E19" s="132"/>
      <c r="F19" s="133"/>
      <c r="G19" s="131"/>
    </row>
    <row r="20" ht="21" customHeight="1" spans="1:7">
      <c r="A20" s="130" t="s">
        <v>57</v>
      </c>
      <c r="B20" s="130"/>
      <c r="C20" s="131"/>
      <c r="D20" s="130"/>
      <c r="E20" s="132"/>
      <c r="F20" s="133"/>
      <c r="G20" s="131"/>
    </row>
    <row r="21" ht="21" customHeight="1" spans="1:7">
      <c r="A21" s="130" t="s">
        <v>58</v>
      </c>
      <c r="B21" s="130"/>
      <c r="C21" s="131"/>
      <c r="D21" s="130"/>
      <c r="E21" s="132"/>
      <c r="F21" s="133"/>
      <c r="G21" s="131"/>
    </row>
    <row r="22" ht="21" customHeight="1" spans="1:7">
      <c r="A22" s="130" t="s">
        <v>59</v>
      </c>
      <c r="B22" s="130"/>
      <c r="C22" s="131"/>
      <c r="D22" s="130"/>
      <c r="E22" s="132"/>
      <c r="F22" s="133"/>
      <c r="G22" s="131"/>
    </row>
    <row r="23" ht="21" customHeight="1" spans="1:7">
      <c r="A23" s="130" t="s">
        <v>60</v>
      </c>
      <c r="B23" s="130"/>
      <c r="C23" s="131"/>
      <c r="D23" s="130"/>
      <c r="E23" s="132"/>
      <c r="F23" s="133"/>
      <c r="G23" s="131"/>
    </row>
    <row r="24" ht="21" customHeight="1" spans="1:7">
      <c r="A24" s="130" t="s">
        <v>61</v>
      </c>
      <c r="B24" s="130"/>
      <c r="C24" s="131"/>
      <c r="D24" s="130"/>
      <c r="E24" s="132"/>
      <c r="F24" s="133"/>
      <c r="G24" s="131"/>
    </row>
    <row r="25" ht="21" customHeight="1" spans="1:7">
      <c r="A25" s="130" t="s">
        <v>62</v>
      </c>
      <c r="B25" s="130"/>
      <c r="C25" s="131"/>
      <c r="D25" s="130"/>
      <c r="E25" s="132"/>
      <c r="F25" s="133"/>
      <c r="G25" s="131"/>
    </row>
    <row r="26" ht="21" customHeight="1" spans="1:7">
      <c r="A26" s="130" t="s">
        <v>63</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K13" sqref="K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66</v>
      </c>
    </row>
    <row r="2" ht="25.5" spans="1:7">
      <c r="A2" s="121" t="s">
        <v>67</v>
      </c>
      <c r="B2" s="121"/>
      <c r="C2" s="121"/>
      <c r="D2" s="121"/>
      <c r="E2" s="121"/>
      <c r="F2" s="121"/>
      <c r="G2" s="121"/>
    </row>
    <row r="4" spans="1:2">
      <c r="A4" s="122" t="s">
        <v>12</v>
      </c>
      <c r="B4" s="122"/>
    </row>
    <row r="5" ht="21.95" customHeight="1" spans="1:7">
      <c r="A5" s="123" t="s">
        <v>36</v>
      </c>
      <c r="B5" s="123" t="s">
        <v>37</v>
      </c>
      <c r="C5" s="123" t="s">
        <v>38</v>
      </c>
      <c r="D5" s="124" t="s">
        <v>39</v>
      </c>
      <c r="E5" s="125" t="s">
        <v>40</v>
      </c>
      <c r="F5" s="125"/>
      <c r="G5" s="125"/>
    </row>
    <row r="6" ht="25.5" customHeight="1" spans="1:7">
      <c r="A6" s="126"/>
      <c r="B6" s="126"/>
      <c r="C6" s="126"/>
      <c r="D6" s="126"/>
      <c r="E6" s="127" t="s">
        <v>22</v>
      </c>
      <c r="F6" s="128" t="s">
        <v>23</v>
      </c>
      <c r="G6" s="128" t="s">
        <v>41</v>
      </c>
    </row>
    <row r="7" ht="40.5" customHeight="1" spans="1:7">
      <c r="A7" s="129"/>
      <c r="B7" s="129"/>
      <c r="C7" s="129"/>
      <c r="D7" s="129"/>
      <c r="E7" s="127"/>
      <c r="F7" s="128"/>
      <c r="G7" s="128"/>
    </row>
    <row r="8" ht="21" customHeight="1" spans="1:7">
      <c r="A8" s="130" t="s">
        <v>25</v>
      </c>
      <c r="B8" s="130"/>
      <c r="C8" s="131"/>
      <c r="D8" s="131"/>
      <c r="E8" s="132">
        <f>SUM(E10:E26)</f>
        <v>98.32</v>
      </c>
      <c r="F8" s="132">
        <f>SUM(F10:F26)</f>
        <v>98.32</v>
      </c>
      <c r="G8" s="131"/>
    </row>
    <row r="9" ht="21" customHeight="1" spans="1:7">
      <c r="A9" s="130" t="s">
        <v>42</v>
      </c>
      <c r="B9" s="130"/>
      <c r="C9" s="131"/>
      <c r="D9" s="131"/>
      <c r="E9" s="132"/>
      <c r="F9" s="132"/>
      <c r="G9" s="131"/>
    </row>
    <row r="10" ht="21" customHeight="1" spans="1:7">
      <c r="A10" s="130" t="s">
        <v>43</v>
      </c>
      <c r="B10" s="130" t="s">
        <v>44</v>
      </c>
      <c r="C10" s="131"/>
      <c r="D10" s="130" t="s">
        <v>45</v>
      </c>
      <c r="E10" s="132">
        <v>80</v>
      </c>
      <c r="F10" s="133">
        <v>80</v>
      </c>
      <c r="G10" s="131"/>
    </row>
    <row r="11" ht="21" customHeight="1" spans="1:7">
      <c r="A11" s="130" t="s">
        <v>46</v>
      </c>
      <c r="B11" s="130" t="s">
        <v>47</v>
      </c>
      <c r="C11" s="131"/>
      <c r="D11" s="130" t="s">
        <v>45</v>
      </c>
      <c r="E11" s="132">
        <v>2.64</v>
      </c>
      <c r="F11" s="133">
        <v>2.64</v>
      </c>
      <c r="G11" s="131"/>
    </row>
    <row r="12" ht="21" customHeight="1" spans="1:7">
      <c r="A12" s="130" t="s">
        <v>48</v>
      </c>
      <c r="B12" s="130" t="s">
        <v>49</v>
      </c>
      <c r="C12" s="131"/>
      <c r="D12" s="130" t="s">
        <v>45</v>
      </c>
      <c r="E12" s="132">
        <v>15.68</v>
      </c>
      <c r="F12" s="133">
        <v>15.68</v>
      </c>
      <c r="G12" s="131"/>
    </row>
    <row r="13" ht="21" customHeight="1" spans="1:7">
      <c r="A13" s="130" t="s">
        <v>50</v>
      </c>
      <c r="B13" s="130"/>
      <c r="C13" s="131"/>
      <c r="D13" s="130"/>
      <c r="E13" s="132"/>
      <c r="F13" s="133"/>
      <c r="G13" s="131"/>
    </row>
    <row r="14" ht="21" customHeight="1" spans="1:7">
      <c r="A14" s="130" t="s">
        <v>51</v>
      </c>
      <c r="B14" s="130"/>
      <c r="C14" s="131"/>
      <c r="D14" s="130"/>
      <c r="E14" s="132"/>
      <c r="F14" s="133"/>
      <c r="G14" s="131"/>
    </row>
    <row r="15" ht="21" customHeight="1" spans="1:7">
      <c r="A15" s="130" t="s">
        <v>52</v>
      </c>
      <c r="B15" s="130"/>
      <c r="C15" s="131"/>
      <c r="D15" s="130"/>
      <c r="E15" s="132"/>
      <c r="F15" s="133"/>
      <c r="G15" s="131"/>
    </row>
    <row r="16" ht="21" customHeight="1" spans="1:7">
      <c r="A16" s="130" t="s">
        <v>53</v>
      </c>
      <c r="B16" s="130"/>
      <c r="C16" s="131"/>
      <c r="D16" s="130"/>
      <c r="E16" s="132"/>
      <c r="F16" s="133"/>
      <c r="G16" s="131"/>
    </row>
    <row r="17" ht="21" customHeight="1" spans="1:7">
      <c r="A17" s="130" t="s">
        <v>54</v>
      </c>
      <c r="B17" s="130"/>
      <c r="C17" s="131"/>
      <c r="D17" s="130"/>
      <c r="E17" s="132"/>
      <c r="F17" s="133"/>
      <c r="G17" s="131"/>
    </row>
    <row r="18" ht="21" customHeight="1" spans="1:7">
      <c r="A18" s="130" t="s">
        <v>55</v>
      </c>
      <c r="B18" s="130"/>
      <c r="C18" s="131"/>
      <c r="D18" s="130"/>
      <c r="E18" s="132"/>
      <c r="F18" s="133"/>
      <c r="G18" s="131"/>
    </row>
    <row r="19" ht="21" customHeight="1" spans="1:7">
      <c r="A19" s="130" t="s">
        <v>56</v>
      </c>
      <c r="B19" s="130"/>
      <c r="C19" s="131"/>
      <c r="D19" s="130"/>
      <c r="E19" s="132"/>
      <c r="F19" s="133"/>
      <c r="G19" s="131"/>
    </row>
    <row r="20" ht="21" customHeight="1" spans="1:7">
      <c r="A20" s="130" t="s">
        <v>57</v>
      </c>
      <c r="B20" s="130"/>
      <c r="C20" s="131"/>
      <c r="D20" s="130"/>
      <c r="E20" s="132"/>
      <c r="F20" s="133"/>
      <c r="G20" s="131"/>
    </row>
    <row r="21" ht="21" customHeight="1" spans="1:7">
      <c r="A21" s="130" t="s">
        <v>58</v>
      </c>
      <c r="B21" s="130"/>
      <c r="C21" s="131"/>
      <c r="D21" s="130"/>
      <c r="E21" s="132"/>
      <c r="F21" s="133"/>
      <c r="G21" s="131"/>
    </row>
    <row r="22" ht="21" customHeight="1" spans="1:7">
      <c r="A22" s="130" t="s">
        <v>59</v>
      </c>
      <c r="B22" s="130"/>
      <c r="C22" s="131"/>
      <c r="D22" s="130"/>
      <c r="E22" s="132"/>
      <c r="F22" s="133"/>
      <c r="G22" s="131"/>
    </row>
    <row r="23" ht="21" customHeight="1" spans="1:7">
      <c r="A23" s="130" t="s">
        <v>60</v>
      </c>
      <c r="B23" s="130"/>
      <c r="C23" s="131"/>
      <c r="D23" s="130"/>
      <c r="E23" s="132"/>
      <c r="F23" s="133"/>
      <c r="G23" s="131"/>
    </row>
    <row r="24" ht="21" customHeight="1" spans="1:7">
      <c r="A24" s="130" t="s">
        <v>61</v>
      </c>
      <c r="B24" s="130"/>
      <c r="C24" s="131"/>
      <c r="D24" s="130"/>
      <c r="E24" s="132"/>
      <c r="F24" s="133"/>
      <c r="G24" s="131"/>
    </row>
    <row r="25" ht="21" customHeight="1" spans="1:7">
      <c r="A25" s="130" t="s">
        <v>62</v>
      </c>
      <c r="B25" s="130"/>
      <c r="C25" s="131"/>
      <c r="D25" s="130"/>
      <c r="E25" s="132"/>
      <c r="F25" s="133"/>
      <c r="G25" s="131"/>
    </row>
    <row r="26" ht="21" customHeight="1" spans="1:7">
      <c r="A26" s="130" t="s">
        <v>63</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 sqref="A2:U2"/>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68</v>
      </c>
      <c r="B1" s="101"/>
      <c r="C1" s="101"/>
      <c r="D1" s="101"/>
      <c r="E1" s="101"/>
      <c r="F1" s="101"/>
    </row>
    <row r="2" ht="28.5" customHeight="1" spans="1:21">
      <c r="A2" s="102" t="s">
        <v>69</v>
      </c>
      <c r="B2" s="102"/>
      <c r="C2" s="102"/>
      <c r="D2" s="102"/>
      <c r="E2" s="102"/>
      <c r="F2" s="102"/>
      <c r="G2" s="102"/>
      <c r="H2" s="102"/>
      <c r="I2" s="102"/>
      <c r="J2" s="102"/>
      <c r="K2" s="102"/>
      <c r="L2" s="102"/>
      <c r="M2" s="102"/>
      <c r="N2" s="102"/>
      <c r="O2" s="102"/>
      <c r="P2" s="102"/>
      <c r="Q2" s="102"/>
      <c r="R2" s="102"/>
      <c r="S2" s="102"/>
      <c r="T2" s="102"/>
      <c r="U2" s="102"/>
    </row>
    <row r="3" ht="21" customHeight="1" spans="20:20">
      <c r="T3" s="4" t="s">
        <v>13</v>
      </c>
    </row>
    <row r="4" s="100" customFormat="1" ht="21.75" customHeight="1" spans="1:21">
      <c r="A4" s="103" t="s">
        <v>70</v>
      </c>
      <c r="B4" s="103" t="s">
        <v>71</v>
      </c>
      <c r="C4" s="103" t="s">
        <v>72</v>
      </c>
      <c r="D4" s="103" t="s">
        <v>73</v>
      </c>
      <c r="E4" s="104" t="s">
        <v>74</v>
      </c>
      <c r="F4" s="104" t="s">
        <v>75</v>
      </c>
      <c r="G4" s="104" t="s">
        <v>76</v>
      </c>
      <c r="H4" s="104"/>
      <c r="I4" s="112" t="s">
        <v>77</v>
      </c>
      <c r="J4" s="113"/>
      <c r="K4" s="113"/>
      <c r="L4" s="113"/>
      <c r="M4" s="113"/>
      <c r="N4" s="113"/>
      <c r="O4" s="114"/>
      <c r="P4" s="114"/>
      <c r="Q4" s="114"/>
      <c r="R4" s="114"/>
      <c r="S4" s="114"/>
      <c r="T4" s="114"/>
      <c r="U4" s="115"/>
    </row>
    <row r="5" s="100" customFormat="1" ht="28.5" customHeight="1" spans="1:21">
      <c r="A5" s="105"/>
      <c r="B5" s="105"/>
      <c r="C5" s="105"/>
      <c r="D5" s="105"/>
      <c r="E5" s="104"/>
      <c r="F5" s="104"/>
      <c r="G5" s="104" t="s">
        <v>20</v>
      </c>
      <c r="H5" s="106" t="s">
        <v>21</v>
      </c>
      <c r="I5" s="104" t="s">
        <v>19</v>
      </c>
      <c r="J5" s="104" t="s">
        <v>78</v>
      </c>
      <c r="K5" s="104" t="s">
        <v>79</v>
      </c>
      <c r="L5" s="104" t="s">
        <v>80</v>
      </c>
      <c r="M5" s="104" t="s">
        <v>81</v>
      </c>
      <c r="N5" s="104" t="s">
        <v>82</v>
      </c>
      <c r="O5" s="115" t="s">
        <v>83</v>
      </c>
      <c r="P5" s="104" t="s">
        <v>84</v>
      </c>
      <c r="Q5" s="104" t="s">
        <v>85</v>
      </c>
      <c r="R5" s="104" t="s">
        <v>86</v>
      </c>
      <c r="S5" s="104" t="s">
        <v>87</v>
      </c>
      <c r="T5" s="104" t="s">
        <v>88</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89</v>
      </c>
      <c r="U6" s="104" t="s">
        <v>90</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91</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92</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N25" sqref="N25"/>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93</v>
      </c>
    </row>
    <row r="2" ht="28.5" customHeight="1" spans="1:11">
      <c r="A2" s="90" t="s">
        <v>94</v>
      </c>
      <c r="B2" s="90"/>
      <c r="C2" s="90"/>
      <c r="D2" s="90"/>
      <c r="E2" s="90"/>
      <c r="F2" s="90"/>
      <c r="G2" s="90"/>
      <c r="H2" s="90"/>
      <c r="I2" s="90"/>
      <c r="J2" s="90"/>
      <c r="K2" s="90"/>
    </row>
    <row r="3" ht="21" customHeight="1" spans="1:10">
      <c r="A3" s="4" t="s">
        <v>95</v>
      </c>
      <c r="J3" s="4" t="s">
        <v>13</v>
      </c>
    </row>
    <row r="4" spans="1:11">
      <c r="A4" s="91" t="s">
        <v>96</v>
      </c>
      <c r="B4" s="91" t="s">
        <v>97</v>
      </c>
      <c r="C4" s="91" t="s">
        <v>98</v>
      </c>
      <c r="D4" s="91" t="s">
        <v>99</v>
      </c>
      <c r="E4" s="91" t="s">
        <v>100</v>
      </c>
      <c r="F4" s="91" t="s">
        <v>101</v>
      </c>
      <c r="G4" s="91" t="s">
        <v>74</v>
      </c>
      <c r="H4" s="91" t="s">
        <v>75</v>
      </c>
      <c r="I4" s="91"/>
      <c r="J4" s="91"/>
      <c r="K4" s="91"/>
    </row>
    <row r="5" ht="28.5" spans="1:11">
      <c r="A5" s="91"/>
      <c r="B5" s="91"/>
      <c r="C5" s="91"/>
      <c r="D5" s="91"/>
      <c r="E5" s="91"/>
      <c r="F5" s="91"/>
      <c r="G5" s="91"/>
      <c r="H5" s="92" t="s">
        <v>19</v>
      </c>
      <c r="I5" s="92" t="s">
        <v>78</v>
      </c>
      <c r="J5" s="99" t="s">
        <v>89</v>
      </c>
      <c r="K5" s="92" t="s">
        <v>102</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19</v>
      </c>
      <c r="C21" s="92"/>
      <c r="D21" s="96"/>
      <c r="E21" s="96"/>
      <c r="F21" s="96"/>
      <c r="G21" s="96"/>
      <c r="H21" s="96"/>
      <c r="I21" s="96"/>
      <c r="J21" s="96"/>
      <c r="K21" s="96"/>
    </row>
    <row r="22" ht="39.75" customHeight="1" spans="1:11">
      <c r="A22" s="98" t="s">
        <v>103</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P9" sqref="P9"/>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104</v>
      </c>
    </row>
    <row r="2" s="42" customFormat="1" ht="45.75" customHeight="1" spans="1:14">
      <c r="A2" s="44" t="s">
        <v>105</v>
      </c>
      <c r="B2" s="44"/>
      <c r="C2" s="44"/>
      <c r="D2" s="44"/>
      <c r="E2" s="44"/>
      <c r="F2" s="44"/>
      <c r="G2" s="44"/>
      <c r="H2" s="44"/>
      <c r="I2" s="44"/>
      <c r="J2" s="44"/>
      <c r="K2" s="44"/>
      <c r="L2" s="44"/>
      <c r="M2" s="44"/>
      <c r="N2" s="44"/>
    </row>
    <row r="3" s="76" customFormat="1" ht="28.5" customHeight="1" spans="1:14">
      <c r="A3" s="78" t="s">
        <v>106</v>
      </c>
      <c r="B3" s="46"/>
      <c r="C3" s="46"/>
      <c r="D3" s="46"/>
      <c r="E3" s="79"/>
      <c r="F3" s="46"/>
      <c r="G3" s="46"/>
      <c r="H3" s="46"/>
      <c r="I3" s="46"/>
      <c r="J3" s="46"/>
      <c r="K3" s="46"/>
      <c r="L3" s="65" t="s">
        <v>107</v>
      </c>
      <c r="M3" s="65"/>
      <c r="N3" s="65"/>
    </row>
    <row r="4" ht="29" customHeight="1" spans="1:14">
      <c r="A4" s="9" t="s">
        <v>108</v>
      </c>
      <c r="B4" s="9" t="s">
        <v>109</v>
      </c>
      <c r="C4" s="9" t="s">
        <v>110</v>
      </c>
      <c r="D4" s="10" t="s">
        <v>111</v>
      </c>
      <c r="E4" s="80" t="s">
        <v>112</v>
      </c>
      <c r="F4" s="11" t="s">
        <v>113</v>
      </c>
      <c r="G4" s="11" t="s">
        <v>114</v>
      </c>
      <c r="H4" s="81" t="s">
        <v>115</v>
      </c>
      <c r="I4" s="81"/>
      <c r="J4" s="81"/>
      <c r="K4" s="81"/>
      <c r="L4" s="81"/>
      <c r="M4" s="81"/>
      <c r="N4" s="87" t="s">
        <v>116</v>
      </c>
    </row>
    <row r="5" ht="27" customHeight="1" spans="1:14">
      <c r="A5" s="9"/>
      <c r="B5" s="9"/>
      <c r="C5" s="9"/>
      <c r="D5" s="10"/>
      <c r="E5" s="80"/>
      <c r="F5" s="11"/>
      <c r="G5" s="11"/>
      <c r="H5" s="12" t="s">
        <v>117</v>
      </c>
      <c r="I5" s="50" t="s">
        <v>118</v>
      </c>
      <c r="J5" s="66"/>
      <c r="K5" s="67"/>
      <c r="L5" s="12" t="s">
        <v>119</v>
      </c>
      <c r="M5" s="47" t="s">
        <v>120</v>
      </c>
      <c r="N5" s="87"/>
    </row>
    <row r="6" ht="52.5" customHeight="1" spans="1:14">
      <c r="A6" s="9"/>
      <c r="B6" s="9"/>
      <c r="C6" s="9"/>
      <c r="D6" s="10"/>
      <c r="E6" s="80"/>
      <c r="F6" s="11"/>
      <c r="G6" s="11"/>
      <c r="H6" s="13"/>
      <c r="I6" s="9" t="s">
        <v>121</v>
      </c>
      <c r="J6" s="9" t="s">
        <v>122</v>
      </c>
      <c r="K6" s="9" t="s">
        <v>123</v>
      </c>
      <c r="L6" s="13"/>
      <c r="M6" s="55"/>
      <c r="N6" s="87"/>
    </row>
    <row r="7" ht="52.5" customHeight="1" spans="1:14">
      <c r="A7" s="9" t="s">
        <v>26</v>
      </c>
      <c r="B7" s="9" t="s">
        <v>124</v>
      </c>
      <c r="C7" s="82"/>
      <c r="D7" s="10" t="s">
        <v>82</v>
      </c>
      <c r="E7" s="80"/>
      <c r="F7" s="11"/>
      <c r="G7" s="11"/>
      <c r="H7" s="13">
        <v>80</v>
      </c>
      <c r="I7" s="9"/>
      <c r="J7" s="9"/>
      <c r="K7" s="9"/>
      <c r="L7" s="13"/>
      <c r="M7" s="55">
        <v>80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125</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2" sqref="A2:N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126</v>
      </c>
    </row>
    <row r="2" s="42" customFormat="1" ht="45" customHeight="1" spans="1:14">
      <c r="A2" s="44" t="s">
        <v>127</v>
      </c>
      <c r="B2" s="44"/>
      <c r="C2" s="44"/>
      <c r="D2" s="44"/>
      <c r="E2" s="44"/>
      <c r="F2" s="44"/>
      <c r="G2" s="44"/>
      <c r="H2" s="44"/>
      <c r="I2" s="44"/>
      <c r="J2" s="44"/>
      <c r="K2" s="44"/>
      <c r="L2" s="44"/>
      <c r="M2" s="44"/>
      <c r="N2" s="44"/>
    </row>
    <row r="3" ht="30.75" customHeight="1" spans="1:14">
      <c r="A3" s="45" t="s">
        <v>106</v>
      </c>
      <c r="B3" s="45"/>
      <c r="C3" s="45"/>
      <c r="D3" s="45"/>
      <c r="F3" s="46"/>
      <c r="G3" s="46"/>
      <c r="H3" s="46"/>
      <c r="I3" s="46"/>
      <c r="J3" s="46"/>
      <c r="K3" s="65" t="s">
        <v>107</v>
      </c>
      <c r="L3" s="65"/>
      <c r="M3" s="65"/>
      <c r="N3" s="65"/>
    </row>
    <row r="4" ht="27.75" customHeight="1" spans="1:15">
      <c r="A4" s="12" t="s">
        <v>72</v>
      </c>
      <c r="B4" s="12" t="s">
        <v>128</v>
      </c>
      <c r="C4" s="12" t="s">
        <v>110</v>
      </c>
      <c r="D4" s="47" t="s">
        <v>111</v>
      </c>
      <c r="E4" s="48" t="s">
        <v>112</v>
      </c>
      <c r="F4" s="49" t="s">
        <v>129</v>
      </c>
      <c r="G4" s="11" t="s">
        <v>130</v>
      </c>
      <c r="H4" s="50" t="s">
        <v>115</v>
      </c>
      <c r="I4" s="66"/>
      <c r="J4" s="66"/>
      <c r="K4" s="66"/>
      <c r="L4" s="66"/>
      <c r="M4" s="67"/>
      <c r="N4" s="68" t="s">
        <v>116</v>
      </c>
      <c r="O4" s="69"/>
    </row>
    <row r="5" ht="27.75" customHeight="1" spans="1:15">
      <c r="A5" s="51"/>
      <c r="B5" s="51"/>
      <c r="C5" s="51"/>
      <c r="D5" s="52"/>
      <c r="E5" s="53"/>
      <c r="F5" s="54"/>
      <c r="G5" s="48"/>
      <c r="H5" s="12" t="s">
        <v>117</v>
      </c>
      <c r="I5" s="50" t="s">
        <v>118</v>
      </c>
      <c r="J5" s="66"/>
      <c r="K5" s="66"/>
      <c r="L5" s="70" t="s">
        <v>119</v>
      </c>
      <c r="M5" s="48" t="s">
        <v>131</v>
      </c>
      <c r="N5" s="71"/>
      <c r="O5" s="69"/>
    </row>
    <row r="6" ht="48.75" customHeight="1" spans="1:14">
      <c r="A6" s="13"/>
      <c r="B6" s="13"/>
      <c r="C6" s="13"/>
      <c r="D6" s="55"/>
      <c r="E6" s="56"/>
      <c r="F6" s="54"/>
      <c r="G6" s="48"/>
      <c r="H6" s="13"/>
      <c r="I6" s="9" t="s">
        <v>121</v>
      </c>
      <c r="J6" s="10" t="s">
        <v>122</v>
      </c>
      <c r="K6" s="72" t="s">
        <v>123</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2024-02-08T03:34:15Z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