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" activeTab="3"/>
  </bookViews>
  <sheets>
    <sheet name="2022年提前告知转移支付" sheetId="1" r:id="rId1"/>
    <sheet name="2022年固定结算转移支付" sheetId="2" r:id="rId2"/>
    <sheet name="Sheet3" sheetId="3" r:id="rId3"/>
    <sheet name="Sheet1" sheetId="4" r:id="rId4"/>
  </sheets>
  <calcPr calcId="144525"/>
</workbook>
</file>

<file path=xl/sharedStrings.xml><?xml version="1.0" encoding="utf-8"?>
<sst xmlns="http://schemas.openxmlformats.org/spreadsheetml/2006/main" count="550" uniqueCount="237">
  <si>
    <t>提前告知庐山市2022年上级转移支付指标明细表</t>
  </si>
  <si>
    <t>单位：元</t>
  </si>
  <si>
    <t>文号</t>
  </si>
  <si>
    <t>标题</t>
  </si>
  <si>
    <t>股室</t>
  </si>
  <si>
    <t>主管部门</t>
  </si>
  <si>
    <t>实施单位</t>
  </si>
  <si>
    <t>项目名称</t>
  </si>
  <si>
    <t>收入性质</t>
  </si>
  <si>
    <t>收入科目</t>
  </si>
  <si>
    <t>支出功能分类</t>
  </si>
  <si>
    <t>支出经济分类</t>
  </si>
  <si>
    <t>直达资金标识</t>
  </si>
  <si>
    <t>金额</t>
  </si>
  <si>
    <t>小计</t>
  </si>
  <si>
    <t>中央</t>
  </si>
  <si>
    <t>省</t>
  </si>
  <si>
    <t>市</t>
  </si>
  <si>
    <t>赣财教指【2021】57号</t>
  </si>
  <si>
    <t>关于提前下达2022年学生资助补助经费</t>
  </si>
  <si>
    <t>教科文股</t>
  </si>
  <si>
    <t>教体局</t>
  </si>
  <si>
    <t>学生资助补助</t>
  </si>
  <si>
    <t>一般转移支付</t>
  </si>
  <si>
    <t>直达资金</t>
  </si>
  <si>
    <t>赣财教指【2021】60号</t>
  </si>
  <si>
    <t>关于提前下达2022年城乡义务教育补助经费</t>
  </si>
  <si>
    <t>城乡义务教育补助经费</t>
  </si>
  <si>
    <t>九财教指【2021】36号</t>
  </si>
  <si>
    <t>关于提前下达2022年支持学前教育发展中央补助资金</t>
  </si>
  <si>
    <t>九财教指【2021】38号</t>
  </si>
  <si>
    <t>关于提前下达2022年省级教育共同事权转移支付资金</t>
  </si>
  <si>
    <t>九财教指【2021】37号</t>
  </si>
  <si>
    <t>关于提前下达2022年特殊教育补助资金</t>
  </si>
  <si>
    <t>九财社指【2021】54号</t>
  </si>
  <si>
    <t>关于下达2021年高校毕业生“三支一扶”计划中央补助资金并提前下达2022年中央和省级补助资金</t>
  </si>
  <si>
    <t>社保股</t>
  </si>
  <si>
    <t>人社局</t>
  </si>
  <si>
    <t>高校毕业生“三支一扶”计划</t>
  </si>
  <si>
    <t>赣财社指【2021】76号</t>
  </si>
  <si>
    <t>关于提前下达2022年城乡居民基本养老保险中央财政补助资金</t>
  </si>
  <si>
    <t>城乡居民基本养老保险</t>
  </si>
  <si>
    <t>赣财资环指【2021】41号</t>
  </si>
  <si>
    <t>关于提前下达2022年林业草原生态保护恢复资金</t>
  </si>
  <si>
    <t>农业股</t>
  </si>
  <si>
    <t>林业局</t>
  </si>
  <si>
    <t>林业草原生态保护恢复</t>
  </si>
  <si>
    <t>参照直达资金</t>
  </si>
  <si>
    <t>庐山景区</t>
  </si>
  <si>
    <t>赣财农指【2021】50号</t>
  </si>
  <si>
    <t>关于提前下达2022年农田建设补助资金</t>
  </si>
  <si>
    <t>农业农村局</t>
  </si>
  <si>
    <t>农田建设资金</t>
  </si>
  <si>
    <t>九财资环指【2021】23号</t>
  </si>
  <si>
    <t>关于提前下达2022年省级生态公益林补偿资金</t>
  </si>
  <si>
    <t>生态公益林补偿资金</t>
  </si>
  <si>
    <t>九财扶指【2021】19号</t>
  </si>
  <si>
    <t>关于提前下达2022年中央和省级财政衔接推进乡村振兴补助资金</t>
  </si>
  <si>
    <t>乡村振兴局</t>
  </si>
  <si>
    <t>巩固拓展脱贫攻坚成果和乡村振兴任务</t>
  </si>
  <si>
    <t>欠发达国有农场巩固提升任务</t>
  </si>
  <si>
    <t>九财扶指【2021】17号</t>
  </si>
  <si>
    <t>关于提前下达2022年大中型水库移民后期扶持资金</t>
  </si>
  <si>
    <t>水利局</t>
  </si>
  <si>
    <t>大中型水库移民后期扶持</t>
  </si>
  <si>
    <t>九财金指【2021】7号</t>
  </si>
  <si>
    <t>关于提前下达2022年农业保险保费补贴预算</t>
  </si>
  <si>
    <t>农业保险保费（除公益林）</t>
  </si>
  <si>
    <t>农业保险保费(公益林）</t>
  </si>
  <si>
    <t>九财房资指【2021】8号</t>
  </si>
  <si>
    <t>关于提前下达2022年部分保障性安居工程省级补助资金</t>
  </si>
  <si>
    <t>经建股</t>
  </si>
  <si>
    <t>住建局</t>
  </si>
  <si>
    <t>九财预指【2021】17号</t>
  </si>
  <si>
    <t>关于提前下达2022年农业转移人口市民化奖励资金</t>
  </si>
  <si>
    <t>预算股</t>
  </si>
  <si>
    <t>纳入本级财力</t>
  </si>
  <si>
    <t>赣财预指【2021】102号</t>
  </si>
  <si>
    <t>关于提前下达2022年省对市县均衡性转移支付预算</t>
  </si>
  <si>
    <t>赣财预指【2021】113号</t>
  </si>
  <si>
    <t>关于提前下达2022年县级基本财力保障机制奖补资金</t>
  </si>
  <si>
    <t>赣财建指【2021】143号</t>
  </si>
  <si>
    <t>关于提前下达2022年棉花大县奖励资金</t>
  </si>
  <si>
    <t>农业产业化项目</t>
  </si>
  <si>
    <t>已列入政府预算</t>
  </si>
  <si>
    <t>赣财建指【2021】142号</t>
  </si>
  <si>
    <t>关于提前下达2022年产粮大县奖励资金</t>
  </si>
  <si>
    <t>赣财预指【2021】104号</t>
  </si>
  <si>
    <t>关于提前下达2022年重点生态功能区转移支付资金</t>
  </si>
  <si>
    <t>九财资环指【2021】22号</t>
  </si>
  <si>
    <t>关于提前下达2022年省级林业补助专项资金</t>
  </si>
  <si>
    <t>乡村森林公园建设</t>
  </si>
  <si>
    <t>专项转移支付</t>
  </si>
  <si>
    <t>林业生态保护</t>
  </si>
  <si>
    <t>森林药材</t>
  </si>
  <si>
    <t>九财农指【2021】61号</t>
  </si>
  <si>
    <t>关于提前下达2022年中央水利发展资金</t>
  </si>
  <si>
    <t>中型灌区节水配套改造</t>
  </si>
  <si>
    <t>农村饮水工程维修养护</t>
  </si>
  <si>
    <t>小型水库工程维修养护</t>
  </si>
  <si>
    <t>水土保持工程建设</t>
  </si>
  <si>
    <t>水资源康</t>
  </si>
  <si>
    <t>节水补助</t>
  </si>
  <si>
    <t>山洪灾害防治措施维修养护</t>
  </si>
  <si>
    <t>九财扶指【2021】15号</t>
  </si>
  <si>
    <t>关于提前下达2022年小型水库移民解困资金预算</t>
  </si>
  <si>
    <t>小型水库移民解困资金</t>
  </si>
  <si>
    <t>九财金指【2021】8号</t>
  </si>
  <si>
    <t>关于提前下达2022年省级普惠金融发展专项资金预算</t>
  </si>
  <si>
    <t>普惠金融发展专项</t>
  </si>
  <si>
    <t>九财金指【2021】9号</t>
  </si>
  <si>
    <t>关于提前下达2022年中央普惠金融发展专项资金预算</t>
  </si>
  <si>
    <t>50201、50502、50799</t>
  </si>
  <si>
    <t>贴息资金275万元，奖补农商银行5万元、九江银行1万元，就业中心奖补104万元</t>
  </si>
  <si>
    <t>合计</t>
  </si>
  <si>
    <t>九财扶指【2021】16号</t>
  </si>
  <si>
    <t>关于提前下达2022年中央水库移民扶持基金预算</t>
  </si>
  <si>
    <t>水库移民补助</t>
  </si>
  <si>
    <t>政府性基金转移支付</t>
  </si>
  <si>
    <t>水库移民扶持基建</t>
  </si>
  <si>
    <t>其中监督检查经费6万元</t>
  </si>
  <si>
    <t>庐山市2022年固定结算转移支付明细表</t>
  </si>
  <si>
    <t>单位：万元</t>
  </si>
  <si>
    <t>功能分类</t>
  </si>
  <si>
    <t>项目</t>
  </si>
  <si>
    <t>2008年</t>
  </si>
  <si>
    <t>乡镇转移支付资金（固）</t>
  </si>
  <si>
    <t>九财行指[2017]21号</t>
  </si>
  <si>
    <t>关于下达2017年全市基层团组织工作经费补助的通知</t>
  </si>
  <si>
    <t>赣财预[2010]86号</t>
  </si>
  <si>
    <t>城镇社区基层党组织省财政补助经费（固定结算）</t>
  </si>
  <si>
    <t>赣财预指[2014]99号</t>
  </si>
  <si>
    <t>省以下工商、质监部门经费基数下滑的通知（工商基数、固定结算）</t>
  </si>
  <si>
    <t>省以下工商、质监部门经费基数下滑的通知（质监基数、固定结算）</t>
  </si>
  <si>
    <t>赣财预指[2015]103号</t>
  </si>
  <si>
    <t>追加省以下工商部门经费基数的通知</t>
  </si>
  <si>
    <t>赣财政指[2017]35号</t>
  </si>
  <si>
    <t>提前下达2018年基层公安系统增加警力补助经费</t>
  </si>
  <si>
    <t>赣财文指[2019]27号</t>
  </si>
  <si>
    <t>下达2019年“基层科普行动计划”资金预算</t>
  </si>
  <si>
    <t>关于下达2019年“基层科普行动计划”资金预算的通知</t>
  </si>
  <si>
    <t>赣财预文[1988]87号</t>
  </si>
  <si>
    <t>军转干经费#</t>
  </si>
  <si>
    <t>军转干经费、固定补助#</t>
  </si>
  <si>
    <t>赣财文[1996]109号</t>
  </si>
  <si>
    <t>87-95年军转干经费#</t>
  </si>
  <si>
    <t>赣财文[1998]143号</t>
  </si>
  <si>
    <t>96-97年军转干经费#</t>
  </si>
  <si>
    <t>赣财文[1999]131号</t>
  </si>
  <si>
    <t>98年军转干经费#</t>
  </si>
  <si>
    <t>赣财文[2000]152号</t>
  </si>
  <si>
    <t>99年军转干经费#</t>
  </si>
  <si>
    <t>赣财行[2001]140号</t>
  </si>
  <si>
    <t>2000年军转干经费#</t>
  </si>
  <si>
    <t>赣财行[2002]129号</t>
  </si>
  <si>
    <t>接受2001年军转干经费#</t>
  </si>
  <si>
    <t>赣财预[2003]63号</t>
  </si>
  <si>
    <t>落实赣办法[2003]13号文件转移支付资金（企业军转干部）（固定结算补助）</t>
  </si>
  <si>
    <t>赣财行[2006]136号</t>
  </si>
  <si>
    <t>分配接收2005年军队转业干部2006年人员经费</t>
  </si>
  <si>
    <t>2006年</t>
  </si>
  <si>
    <t>追加政法增编及分配接收1984-2004年军转干部2006年经费</t>
  </si>
  <si>
    <t>2005年军队转业干部2006年人员经费</t>
  </si>
  <si>
    <t>赣财行[2007]140号</t>
  </si>
  <si>
    <t>2000年军队转业干部2007年人员经费</t>
  </si>
  <si>
    <t>2012年</t>
  </si>
  <si>
    <t>2012年接收军转干部2013年人员经费</t>
  </si>
  <si>
    <t>赣财社指[2017]43号</t>
  </si>
  <si>
    <t>下达2019年关破改企业老工伤人员补助、返城未安置就业知青、手联社和城镇大集体企业退休人员养老保障补助等省级补助资金</t>
  </si>
  <si>
    <t>下达关破改企业老工伤人员补助、返程未安置就业知青、手联社和城镇大集体企业退休人员养老保障补助等省级补助资金</t>
  </si>
  <si>
    <t>赣财预[2009]114号</t>
  </si>
  <si>
    <t>乡镇卫生院人员基本工资差额转为全额保障省级财力性补助经费（基数）</t>
  </si>
  <si>
    <t>赣财预[2010]159号</t>
  </si>
  <si>
    <t>省以下食品药品监督管理系统转移交地方后有关财政支出基数下划（固定）</t>
  </si>
  <si>
    <t>赣财预[2013]70号</t>
  </si>
  <si>
    <t>鄱阳湖渔政管理局经费划转问题（固定结算）</t>
  </si>
  <si>
    <t>村级转移支付资金（固）</t>
  </si>
  <si>
    <t>赣财预[2010]324、[2011]133号</t>
  </si>
  <si>
    <t>2011年村级组织运转保障补助经费（固）</t>
  </si>
  <si>
    <t>赣财预指[2012]3号</t>
  </si>
  <si>
    <t>2012年在职村干部基本报酬省财政补助经费（固）</t>
  </si>
  <si>
    <t>赣财预指[2013]8号</t>
  </si>
  <si>
    <t>2013年在职村干部基本报酬省财政转移支付资金（固）</t>
  </si>
  <si>
    <t>赣财预指[2014]66号</t>
  </si>
  <si>
    <t>下达基层组织运转保障补助经费（固）</t>
  </si>
  <si>
    <t>赣财行指[2014]113号</t>
  </si>
  <si>
    <t>下达村民小组长报酬省财政补助资金（固）</t>
  </si>
  <si>
    <t>赣财预指[2015]8号</t>
  </si>
  <si>
    <t>下达2015年村级转移支付补助资金（固）</t>
  </si>
  <si>
    <t>赣财预指[2015]34号</t>
  </si>
  <si>
    <t>追加基层组织运转补助经费（固）</t>
  </si>
  <si>
    <t>赣财地指[2016]25号</t>
  </si>
  <si>
    <t>下达基层组织运转保障新增补助经费（固）</t>
  </si>
  <si>
    <t>赣财地指[2017]28号</t>
  </si>
  <si>
    <t>2017年基层组织运转保障新增补助经费(固)</t>
  </si>
  <si>
    <t>赣财预指[2015]44号</t>
  </si>
  <si>
    <t>赣财地指[2018]26号</t>
  </si>
  <si>
    <t>下达2018年基层组织运转新增补助经费(固)</t>
  </si>
  <si>
    <t>赣财预[2006]179号</t>
  </si>
  <si>
    <t>农村税费改革转移支付补助经费</t>
  </si>
  <si>
    <t>赣财预[2008]230号</t>
  </si>
  <si>
    <t>2008年国有农场补助经费（固定基数）</t>
  </si>
  <si>
    <t>赣财预[2008]253号</t>
  </si>
  <si>
    <t>国有农场税费改革转移支付资金（固定补助）</t>
  </si>
  <si>
    <t>赣财农指[2013]9号</t>
  </si>
  <si>
    <t>关于拨付国有农场、林场、水利困难企事业单位退休职工生活补助资金的通知</t>
  </si>
  <si>
    <t>赣财预指[2014]44号</t>
  </si>
  <si>
    <t>基层组织运转保障补助经费（固定）</t>
  </si>
  <si>
    <t>赣财行指[2015]102号</t>
  </si>
  <si>
    <t>关于下达提高村干部基本报酬省财政补助资金的通知</t>
  </si>
  <si>
    <t>九财行指[2017]27号</t>
  </si>
  <si>
    <t>提高村干部基本报酬省、市财政补助资金（固定补助，不再发文）</t>
  </si>
  <si>
    <t>赣财预[2007]257号</t>
  </si>
  <si>
    <t>金</t>
  </si>
  <si>
    <t>2019年</t>
  </si>
  <si>
    <t>道路运输管理局中央转移支付资金基数情况表</t>
  </si>
  <si>
    <t>九财建指[2020]36号</t>
  </si>
  <si>
    <t>关于下划路政执法转隶人员经费基数的通知</t>
  </si>
  <si>
    <t>赣财预[2002]34号</t>
  </si>
  <si>
    <t>成品油价格和税费改革公路养路费等“六费”收入返还基数</t>
  </si>
  <si>
    <t>九财预[2010]191号</t>
  </si>
  <si>
    <t>固定结算补助</t>
  </si>
  <si>
    <t>赣财行[2008]125号</t>
  </si>
  <si>
    <t>人员经费</t>
  </si>
  <si>
    <t>赣财社指[2010]123号</t>
  </si>
  <si>
    <t>经费（固定）</t>
  </si>
  <si>
    <t>赣财社指[2010]273号</t>
  </si>
  <si>
    <t>赣财行指[2018]23号</t>
  </si>
  <si>
    <t>关于下达2018年补助基层行政单位工作经费的通知</t>
  </si>
  <si>
    <t>九财预指[2019]2号</t>
  </si>
  <si>
    <t>关于调整体制划转相关转移支付的通知</t>
  </si>
  <si>
    <t>提前下达庐山市2022年转移支付情况表</t>
  </si>
  <si>
    <t>科目名称</t>
  </si>
  <si>
    <t>摘要</t>
  </si>
  <si>
    <t>庐山市合计</t>
  </si>
  <si>
    <t>农林水支出</t>
  </si>
  <si>
    <t>一般性转移支付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</si>
</sst>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;\-0.00;;"/>
  </numFmts>
  <fonts count="27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/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11" borderId="15" applyNumberFormat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2" borderId="16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176" fontId="2" fillId="0" borderId="1" xfId="0" applyNumberFormat="1" applyFont="1" applyBorder="1">
      <alignment vertical="center"/>
    </xf>
    <xf numFmtId="0" fontId="2" fillId="0" borderId="1" xfId="0" applyFont="1" applyFill="1" applyBorder="1">
      <alignment vertical="center"/>
    </xf>
    <xf numFmtId="0" fontId="2" fillId="0" borderId="1" xfId="0" applyFont="1" applyBorder="1">
      <alignment vertical="center"/>
    </xf>
    <xf numFmtId="0" fontId="0" fillId="0" borderId="0" xfId="0" applyFont="1" applyAlignment="1">
      <alignment vertical="center"/>
    </xf>
    <xf numFmtId="0" fontId="4" fillId="0" borderId="0" xfId="19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4" fillId="0" borderId="0" xfId="19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" fillId="0" borderId="4" xfId="19" applyFont="1" applyFill="1" applyBorder="1" applyAlignment="1">
      <alignment horizontal="center" vertical="center"/>
    </xf>
    <xf numFmtId="0" fontId="1" fillId="0" borderId="1" xfId="19" applyFont="1" applyFill="1" applyBorder="1" applyAlignment="1">
      <alignment horizontal="center" vertical="center" wrapText="1"/>
    </xf>
    <xf numFmtId="0" fontId="1" fillId="0" borderId="1" xfId="19" applyFont="1" applyFill="1" applyBorder="1" applyAlignment="1">
      <alignment horizontal="center" vertical="center"/>
    </xf>
    <xf numFmtId="0" fontId="2" fillId="0" borderId="4" xfId="19" applyFont="1" applyFill="1" applyBorder="1" applyAlignment="1">
      <alignment vertical="center"/>
    </xf>
    <xf numFmtId="0" fontId="2" fillId="0" borderId="4" xfId="19" applyFont="1" applyFill="1" applyBorder="1" applyAlignment="1">
      <alignment horizontal="center" vertical="center"/>
    </xf>
    <xf numFmtId="0" fontId="2" fillId="0" borderId="1" xfId="19" applyFont="1" applyFill="1" applyBorder="1" applyAlignment="1">
      <alignment vertical="center" wrapText="1"/>
    </xf>
    <xf numFmtId="0" fontId="2" fillId="0" borderId="1" xfId="19" applyFont="1" applyFill="1" applyBorder="1" applyAlignment="1">
      <alignment horizontal="right" vertical="center"/>
    </xf>
    <xf numFmtId="0" fontId="2" fillId="0" borderId="4" xfId="19" applyNumberFormat="1" applyFont="1" applyFill="1" applyBorder="1" applyAlignment="1">
      <alignment vertical="center"/>
    </xf>
    <xf numFmtId="0" fontId="2" fillId="0" borderId="4" xfId="19" applyNumberFormat="1" applyFont="1" applyFill="1" applyBorder="1" applyAlignment="1">
      <alignment horizontal="center" vertical="center"/>
    </xf>
    <xf numFmtId="0" fontId="2" fillId="0" borderId="1" xfId="19" applyNumberFormat="1" applyFont="1" applyFill="1" applyBorder="1" applyAlignment="1">
      <alignment vertical="center" wrapText="1"/>
    </xf>
    <xf numFmtId="0" fontId="2" fillId="0" borderId="5" xfId="19" applyFont="1" applyFill="1" applyBorder="1" applyAlignment="1">
      <alignment horizontal="left" vertical="center"/>
    </xf>
    <xf numFmtId="0" fontId="2" fillId="0" borderId="5" xfId="19" applyFont="1" applyFill="1" applyBorder="1" applyAlignment="1">
      <alignment horizontal="center" vertical="center"/>
    </xf>
    <xf numFmtId="0" fontId="2" fillId="0" borderId="6" xfId="19" applyFont="1" applyFill="1" applyBorder="1" applyAlignment="1">
      <alignment horizontal="left" vertical="center" wrapText="1"/>
    </xf>
    <xf numFmtId="4" fontId="2" fillId="0" borderId="6" xfId="19" applyNumberFormat="1" applyFont="1" applyFill="1" applyBorder="1" applyAlignment="1">
      <alignment horizontal="right" vertical="center"/>
    </xf>
    <xf numFmtId="4" fontId="2" fillId="0" borderId="1" xfId="19" applyNumberFormat="1" applyFont="1" applyFill="1" applyBorder="1" applyAlignment="1">
      <alignment horizontal="right" vertical="center"/>
    </xf>
    <xf numFmtId="0" fontId="2" fillId="0" borderId="4" xfId="19" applyNumberFormat="1" applyFont="1" applyFill="1" applyBorder="1" applyAlignment="1">
      <alignment vertical="center" wrapText="1"/>
    </xf>
    <xf numFmtId="0" fontId="2" fillId="0" borderId="7" xfId="19" applyFont="1" applyFill="1" applyBorder="1" applyAlignment="1">
      <alignment horizontal="right" vertical="center"/>
    </xf>
    <xf numFmtId="0" fontId="2" fillId="0" borderId="1" xfId="19" applyNumberFormat="1" applyFont="1" applyFill="1" applyBorder="1" applyAlignment="1">
      <alignment vertical="center"/>
    </xf>
    <xf numFmtId="0" fontId="2" fillId="0" borderId="1" xfId="19" applyNumberFormat="1" applyFont="1" applyFill="1" applyBorder="1" applyAlignment="1">
      <alignment horizontal="center" vertical="center"/>
    </xf>
    <xf numFmtId="0" fontId="2" fillId="0" borderId="6" xfId="19" applyFont="1" applyFill="1" applyBorder="1" applyAlignment="1">
      <alignment horizontal="right" vertical="center"/>
    </xf>
    <xf numFmtId="0" fontId="2" fillId="0" borderId="8" xfId="19" applyNumberFormat="1" applyFont="1" applyFill="1" applyBorder="1" applyAlignment="1">
      <alignment vertical="center"/>
    </xf>
    <xf numFmtId="0" fontId="2" fillId="0" borderId="8" xfId="19" applyNumberFormat="1" applyFont="1" applyFill="1" applyBorder="1" applyAlignment="1">
      <alignment horizontal="center" vertical="center"/>
    </xf>
    <xf numFmtId="0" fontId="2" fillId="0" borderId="9" xfId="19" applyNumberFormat="1" applyFont="1" applyFill="1" applyBorder="1" applyAlignment="1">
      <alignment vertical="center" wrapText="1"/>
    </xf>
    <xf numFmtId="0" fontId="2" fillId="0" borderId="5" xfId="19" applyNumberFormat="1" applyFont="1" applyFill="1" applyBorder="1" applyAlignment="1">
      <alignment vertical="center"/>
    </xf>
    <xf numFmtId="0" fontId="2" fillId="0" borderId="5" xfId="19" applyNumberFormat="1" applyFont="1" applyFill="1" applyBorder="1" applyAlignment="1">
      <alignment horizontal="center" vertical="center"/>
    </xf>
    <xf numFmtId="0" fontId="2" fillId="0" borderId="6" xfId="19" applyNumberFormat="1" applyFont="1" applyFill="1" applyBorder="1" applyAlignment="1">
      <alignment vertical="center" wrapText="1"/>
    </xf>
    <xf numFmtId="0" fontId="2" fillId="0" borderId="5" xfId="19" applyFont="1" applyFill="1" applyBorder="1" applyAlignment="1">
      <alignment vertical="center"/>
    </xf>
    <xf numFmtId="0" fontId="2" fillId="0" borderId="6" xfId="19" applyFont="1" applyFill="1" applyBorder="1" applyAlignment="1">
      <alignment vertical="center" wrapText="1"/>
    </xf>
    <xf numFmtId="0" fontId="2" fillId="0" borderId="5" xfId="19" applyNumberFormat="1" applyFont="1" applyFill="1" applyBorder="1" applyAlignment="1" applyProtection="1">
      <alignment vertical="center"/>
    </xf>
    <xf numFmtId="0" fontId="2" fillId="0" borderId="5" xfId="19" applyNumberFormat="1" applyFont="1" applyFill="1" applyBorder="1" applyAlignment="1" applyProtection="1">
      <alignment horizontal="center" vertical="center"/>
    </xf>
    <xf numFmtId="0" fontId="2" fillId="0" borderId="6" xfId="19" applyNumberFormat="1" applyFont="1" applyFill="1" applyBorder="1" applyAlignment="1" applyProtection="1">
      <alignment vertical="center" wrapText="1"/>
    </xf>
    <xf numFmtId="177" fontId="2" fillId="0" borderId="1" xfId="19" applyNumberFormat="1" applyFont="1" applyFill="1" applyBorder="1" applyAlignment="1" applyProtection="1">
      <alignment horizontal="right" vertical="center"/>
    </xf>
    <xf numFmtId="0" fontId="6" fillId="0" borderId="0" xfId="19" applyFont="1" applyFill="1" applyBorder="1" applyAlignment="1">
      <alignment vertical="center"/>
    </xf>
    <xf numFmtId="0" fontId="1" fillId="0" borderId="5" xfId="19" applyNumberFormat="1" applyFont="1" applyFill="1" applyBorder="1" applyAlignment="1">
      <alignment vertical="center"/>
    </xf>
    <xf numFmtId="0" fontId="1" fillId="0" borderId="5" xfId="19" applyNumberFormat="1" applyFont="1" applyFill="1" applyBorder="1" applyAlignment="1">
      <alignment horizontal="center" vertical="center"/>
    </xf>
    <xf numFmtId="0" fontId="1" fillId="0" borderId="6" xfId="19" applyNumberFormat="1" applyFont="1" applyFill="1" applyBorder="1" applyAlignment="1">
      <alignment horizontal="center" vertical="center" wrapText="1"/>
    </xf>
    <xf numFmtId="0" fontId="1" fillId="0" borderId="1" xfId="19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_2019 （删除南康区）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1"/>
  <sheetViews>
    <sheetView topLeftCell="A12" workbookViewId="0">
      <selection activeCell="L51" sqref="L5:L51"/>
    </sheetView>
  </sheetViews>
  <sheetFormatPr defaultColWidth="9" defaultRowHeight="12"/>
  <cols>
    <col min="1" max="1" width="21.125" style="64" customWidth="1"/>
    <col min="2" max="2" width="45" style="64" customWidth="1"/>
    <col min="3" max="3" width="6.875" style="64" customWidth="1"/>
    <col min="4" max="4" width="10.25" style="64" customWidth="1"/>
    <col min="5" max="5" width="10.875" style="65" customWidth="1"/>
    <col min="6" max="6" width="24.375" style="65" customWidth="1"/>
    <col min="7" max="7" width="17.125" style="65" customWidth="1"/>
    <col min="8" max="9" width="9" style="65"/>
    <col min="10" max="10" width="6.875" style="66" customWidth="1"/>
    <col min="11" max="11" width="11" style="65" customWidth="1"/>
    <col min="12" max="14" width="9.25" style="64"/>
    <col min="15" max="15" width="9" style="64"/>
    <col min="16" max="16" width="21" style="64" customWidth="1"/>
    <col min="17" max="16384" width="9" style="64"/>
  </cols>
  <sheetData>
    <row r="1" ht="20.25" spans="1:16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3"/>
      <c r="K1" s="22"/>
      <c r="L1" s="22"/>
      <c r="M1" s="22"/>
      <c r="N1" s="22"/>
      <c r="O1" s="22"/>
      <c r="P1" s="22"/>
    </row>
    <row r="2" spans="16:16">
      <c r="P2" s="25" t="s">
        <v>1</v>
      </c>
    </row>
    <row r="3" s="63" customFormat="1" ht="21" customHeight="1" spans="1:16">
      <c r="A3" s="67" t="s">
        <v>2</v>
      </c>
      <c r="B3" s="67" t="s">
        <v>3</v>
      </c>
      <c r="C3" s="67" t="s">
        <v>4</v>
      </c>
      <c r="D3" s="67" t="s">
        <v>5</v>
      </c>
      <c r="E3" s="68" t="s">
        <v>6</v>
      </c>
      <c r="F3" s="68" t="s">
        <v>7</v>
      </c>
      <c r="G3" s="68" t="s">
        <v>8</v>
      </c>
      <c r="H3" s="68" t="s">
        <v>9</v>
      </c>
      <c r="I3" s="71" t="s">
        <v>10</v>
      </c>
      <c r="J3" s="71" t="s">
        <v>11</v>
      </c>
      <c r="K3" s="71" t="s">
        <v>12</v>
      </c>
      <c r="L3" s="72" t="s">
        <v>13</v>
      </c>
      <c r="M3" s="72"/>
      <c r="N3" s="72"/>
      <c r="O3" s="72"/>
      <c r="P3" s="72"/>
    </row>
    <row r="4" s="63" customFormat="1" ht="21" customHeight="1" spans="1:16">
      <c r="A4" s="69"/>
      <c r="B4" s="69"/>
      <c r="C4" s="69"/>
      <c r="D4" s="69"/>
      <c r="E4" s="70"/>
      <c r="F4" s="70"/>
      <c r="G4" s="70"/>
      <c r="H4" s="70"/>
      <c r="I4" s="73"/>
      <c r="J4" s="73"/>
      <c r="K4" s="73"/>
      <c r="L4" s="72" t="s">
        <v>14</v>
      </c>
      <c r="M4" s="72" t="s">
        <v>15</v>
      </c>
      <c r="N4" s="72" t="s">
        <v>16</v>
      </c>
      <c r="O4" s="72" t="s">
        <v>17</v>
      </c>
      <c r="P4" s="72"/>
    </row>
    <row r="5" s="64" customFormat="1" spans="1:16">
      <c r="A5" s="13" t="s">
        <v>18</v>
      </c>
      <c r="B5" s="13" t="s">
        <v>19</v>
      </c>
      <c r="C5" s="13" t="s">
        <v>20</v>
      </c>
      <c r="D5" s="13" t="s">
        <v>21</v>
      </c>
      <c r="E5" s="12"/>
      <c r="F5" s="12" t="s">
        <v>22</v>
      </c>
      <c r="G5" s="12" t="s">
        <v>23</v>
      </c>
      <c r="H5" s="12">
        <v>1100245</v>
      </c>
      <c r="I5" s="12">
        <v>205</v>
      </c>
      <c r="J5" s="74">
        <v>50902</v>
      </c>
      <c r="K5" s="12" t="s">
        <v>24</v>
      </c>
      <c r="L5" s="13">
        <f t="shared" ref="L5:L30" si="0">SUM(M5:O5)</f>
        <v>2216000</v>
      </c>
      <c r="M5" s="13">
        <v>1583000</v>
      </c>
      <c r="N5" s="13">
        <v>633000</v>
      </c>
      <c r="O5" s="13"/>
      <c r="P5" s="13"/>
    </row>
    <row r="6" spans="1:16">
      <c r="A6" s="13" t="s">
        <v>25</v>
      </c>
      <c r="B6" s="13" t="s">
        <v>26</v>
      </c>
      <c r="C6" s="13" t="s">
        <v>20</v>
      </c>
      <c r="D6" s="13" t="s">
        <v>21</v>
      </c>
      <c r="E6" s="12"/>
      <c r="F6" s="12" t="s">
        <v>27</v>
      </c>
      <c r="G6" s="12" t="s">
        <v>23</v>
      </c>
      <c r="H6" s="12">
        <v>1100202</v>
      </c>
      <c r="I6" s="12">
        <v>20502</v>
      </c>
      <c r="J6" s="74">
        <v>50502</v>
      </c>
      <c r="K6" s="12" t="s">
        <v>24</v>
      </c>
      <c r="L6" s="13">
        <f t="shared" si="0"/>
        <v>7382000</v>
      </c>
      <c r="M6" s="13"/>
      <c r="N6" s="13">
        <v>7382000</v>
      </c>
      <c r="O6" s="13"/>
      <c r="P6" s="13"/>
    </row>
    <row r="7" spans="1:16">
      <c r="A7" s="13" t="s">
        <v>25</v>
      </c>
      <c r="B7" s="13" t="s">
        <v>26</v>
      </c>
      <c r="C7" s="13" t="s">
        <v>20</v>
      </c>
      <c r="D7" s="13" t="s">
        <v>21</v>
      </c>
      <c r="E7" s="12"/>
      <c r="F7" s="12" t="s">
        <v>27</v>
      </c>
      <c r="G7" s="12" t="s">
        <v>23</v>
      </c>
      <c r="H7" s="12">
        <v>1100245</v>
      </c>
      <c r="I7" s="12">
        <v>20502</v>
      </c>
      <c r="J7" s="74">
        <v>50502</v>
      </c>
      <c r="K7" s="12" t="s">
        <v>24</v>
      </c>
      <c r="L7" s="13">
        <f t="shared" si="0"/>
        <v>21034000</v>
      </c>
      <c r="M7" s="13">
        <f>20768000+266000</f>
        <v>21034000</v>
      </c>
      <c r="N7" s="13"/>
      <c r="O7" s="13"/>
      <c r="P7" s="13"/>
    </row>
    <row r="8" spans="1:16">
      <c r="A8" s="13" t="s">
        <v>28</v>
      </c>
      <c r="B8" s="13" t="s">
        <v>29</v>
      </c>
      <c r="C8" s="13" t="s">
        <v>20</v>
      </c>
      <c r="D8" s="13" t="s">
        <v>21</v>
      </c>
      <c r="E8" s="12"/>
      <c r="F8" s="12"/>
      <c r="G8" s="12" t="s">
        <v>23</v>
      </c>
      <c r="H8" s="12">
        <v>1100245</v>
      </c>
      <c r="I8" s="12">
        <v>20502</v>
      </c>
      <c r="J8" s="74">
        <v>505</v>
      </c>
      <c r="K8" s="12"/>
      <c r="L8" s="13">
        <f t="shared" si="0"/>
        <v>5422100</v>
      </c>
      <c r="M8" s="13">
        <v>5422100</v>
      </c>
      <c r="N8" s="13"/>
      <c r="O8" s="13"/>
      <c r="P8" s="13"/>
    </row>
    <row r="9" spans="1:16">
      <c r="A9" s="13" t="s">
        <v>30</v>
      </c>
      <c r="B9" s="13" t="s">
        <v>31</v>
      </c>
      <c r="C9" s="13" t="s">
        <v>20</v>
      </c>
      <c r="D9" s="13" t="s">
        <v>21</v>
      </c>
      <c r="E9" s="12"/>
      <c r="F9" s="12"/>
      <c r="G9" s="12" t="s">
        <v>23</v>
      </c>
      <c r="H9" s="12">
        <v>1100245</v>
      </c>
      <c r="I9" s="12">
        <v>20502</v>
      </c>
      <c r="J9" s="74">
        <v>505</v>
      </c>
      <c r="K9" s="12"/>
      <c r="L9" s="13">
        <f t="shared" si="0"/>
        <v>4094000</v>
      </c>
      <c r="M9" s="13">
        <v>4094000</v>
      </c>
      <c r="N9" s="13"/>
      <c r="O9" s="13"/>
      <c r="P9" s="13"/>
    </row>
    <row r="10" spans="1:16">
      <c r="A10" s="13" t="s">
        <v>32</v>
      </c>
      <c r="B10" s="13" t="s">
        <v>33</v>
      </c>
      <c r="C10" s="13" t="s">
        <v>20</v>
      </c>
      <c r="D10" s="13" t="s">
        <v>21</v>
      </c>
      <c r="E10" s="12"/>
      <c r="F10" s="12"/>
      <c r="G10" s="12" t="s">
        <v>23</v>
      </c>
      <c r="H10" s="12">
        <v>1100245</v>
      </c>
      <c r="I10" s="12">
        <v>20507</v>
      </c>
      <c r="J10" s="74">
        <v>505</v>
      </c>
      <c r="K10" s="12"/>
      <c r="L10" s="13">
        <f t="shared" si="0"/>
        <v>72000</v>
      </c>
      <c r="M10" s="13">
        <v>50000</v>
      </c>
      <c r="N10" s="13">
        <v>22000</v>
      </c>
      <c r="O10" s="13"/>
      <c r="P10" s="13"/>
    </row>
    <row r="11" s="64" customFormat="1" spans="1:16">
      <c r="A11" s="13" t="s">
        <v>34</v>
      </c>
      <c r="B11" s="13" t="s">
        <v>35</v>
      </c>
      <c r="C11" s="13" t="s">
        <v>36</v>
      </c>
      <c r="D11" s="13" t="s">
        <v>37</v>
      </c>
      <c r="E11" s="12" t="s">
        <v>37</v>
      </c>
      <c r="F11" s="12" t="s">
        <v>38</v>
      </c>
      <c r="G11" s="12" t="s">
        <v>23</v>
      </c>
      <c r="H11" s="12">
        <v>1100248</v>
      </c>
      <c r="I11" s="12">
        <v>2080199</v>
      </c>
      <c r="J11" s="74">
        <v>509</v>
      </c>
      <c r="K11" s="12"/>
      <c r="L11" s="13">
        <f t="shared" si="0"/>
        <v>738000</v>
      </c>
      <c r="M11" s="13">
        <v>628000</v>
      </c>
      <c r="N11" s="13">
        <v>110000</v>
      </c>
      <c r="O11" s="13"/>
      <c r="P11" s="13"/>
    </row>
    <row r="12" s="64" customFormat="1" spans="1:16">
      <c r="A12" s="13" t="s">
        <v>39</v>
      </c>
      <c r="B12" s="13" t="s">
        <v>40</v>
      </c>
      <c r="C12" s="13" t="s">
        <v>36</v>
      </c>
      <c r="D12" s="13" t="s">
        <v>37</v>
      </c>
      <c r="E12" s="12" t="s">
        <v>37</v>
      </c>
      <c r="F12" s="12" t="s">
        <v>41</v>
      </c>
      <c r="G12" s="12" t="s">
        <v>23</v>
      </c>
      <c r="H12" s="12">
        <v>1100248</v>
      </c>
      <c r="I12" s="12">
        <v>2082602</v>
      </c>
      <c r="J12" s="74">
        <v>51002</v>
      </c>
      <c r="K12" s="12" t="s">
        <v>24</v>
      </c>
      <c r="L12" s="13">
        <f t="shared" si="0"/>
        <v>30250000</v>
      </c>
      <c r="M12" s="13">
        <v>30250000</v>
      </c>
      <c r="N12" s="13"/>
      <c r="O12" s="13"/>
      <c r="P12" s="13"/>
    </row>
    <row r="13" s="64" customFormat="1" spans="1:16">
      <c r="A13" s="13" t="s">
        <v>42</v>
      </c>
      <c r="B13" s="13" t="s">
        <v>43</v>
      </c>
      <c r="C13" s="13" t="s">
        <v>44</v>
      </c>
      <c r="D13" s="13" t="s">
        <v>45</v>
      </c>
      <c r="E13" s="12"/>
      <c r="F13" s="12" t="s">
        <v>46</v>
      </c>
      <c r="G13" s="12" t="s">
        <v>23</v>
      </c>
      <c r="H13" s="12">
        <v>1100250</v>
      </c>
      <c r="I13" s="12">
        <v>211</v>
      </c>
      <c r="J13" s="74">
        <v>504</v>
      </c>
      <c r="K13" s="12" t="s">
        <v>47</v>
      </c>
      <c r="L13" s="13">
        <f t="shared" si="0"/>
        <v>1496100</v>
      </c>
      <c r="M13" s="13">
        <v>1496100</v>
      </c>
      <c r="N13" s="13"/>
      <c r="O13" s="13"/>
      <c r="P13" s="13"/>
    </row>
    <row r="14" s="64" customFormat="1" spans="1:16">
      <c r="A14" s="13" t="s">
        <v>42</v>
      </c>
      <c r="B14" s="13" t="s">
        <v>43</v>
      </c>
      <c r="C14" s="13" t="s">
        <v>44</v>
      </c>
      <c r="D14" s="13" t="s">
        <v>45</v>
      </c>
      <c r="E14" s="12"/>
      <c r="F14" s="12" t="s">
        <v>46</v>
      </c>
      <c r="G14" s="12" t="s">
        <v>23</v>
      </c>
      <c r="H14" s="12">
        <v>1100250</v>
      </c>
      <c r="I14" s="12">
        <v>211</v>
      </c>
      <c r="J14" s="74">
        <v>504</v>
      </c>
      <c r="K14" s="12" t="s">
        <v>47</v>
      </c>
      <c r="L14" s="13">
        <f t="shared" si="0"/>
        <v>547600</v>
      </c>
      <c r="M14" s="13">
        <v>547600</v>
      </c>
      <c r="N14" s="13"/>
      <c r="O14" s="13"/>
      <c r="P14" s="13" t="s">
        <v>48</v>
      </c>
    </row>
    <row r="15" spans="1:16">
      <c r="A15" s="13" t="s">
        <v>49</v>
      </c>
      <c r="B15" s="13" t="s">
        <v>50</v>
      </c>
      <c r="C15" s="13" t="s">
        <v>44</v>
      </c>
      <c r="D15" s="13" t="s">
        <v>51</v>
      </c>
      <c r="E15" s="12"/>
      <c r="F15" s="12" t="s">
        <v>52</v>
      </c>
      <c r="G15" s="12" t="s">
        <v>23</v>
      </c>
      <c r="H15" s="12">
        <v>1100252</v>
      </c>
      <c r="I15" s="12">
        <v>21301</v>
      </c>
      <c r="J15" s="74">
        <v>504</v>
      </c>
      <c r="K15" s="12" t="s">
        <v>24</v>
      </c>
      <c r="L15" s="13">
        <f t="shared" si="0"/>
        <v>2440000</v>
      </c>
      <c r="M15" s="13">
        <v>2440000</v>
      </c>
      <c r="N15" s="13"/>
      <c r="O15" s="13"/>
      <c r="P15" s="13"/>
    </row>
    <row r="16" s="64" customFormat="1" spans="1:16">
      <c r="A16" s="13" t="s">
        <v>53</v>
      </c>
      <c r="B16" s="13" t="s">
        <v>54</v>
      </c>
      <c r="C16" s="13" t="s">
        <v>44</v>
      </c>
      <c r="D16" s="13" t="s">
        <v>45</v>
      </c>
      <c r="E16" s="12"/>
      <c r="F16" s="12" t="s">
        <v>55</v>
      </c>
      <c r="G16" s="12" t="s">
        <v>23</v>
      </c>
      <c r="H16" s="12">
        <v>1100202</v>
      </c>
      <c r="I16" s="12">
        <v>21302</v>
      </c>
      <c r="J16" s="74">
        <v>509</v>
      </c>
      <c r="K16" s="12"/>
      <c r="L16" s="13">
        <f t="shared" si="0"/>
        <v>1435100</v>
      </c>
      <c r="M16" s="13"/>
      <c r="N16" s="13">
        <f>3564400-2129300</f>
        <v>1435100</v>
      </c>
      <c r="O16" s="13"/>
      <c r="P16" s="13"/>
    </row>
    <row r="17" s="64" customFormat="1" spans="1:16">
      <c r="A17" s="13" t="s">
        <v>53</v>
      </c>
      <c r="B17" s="13" t="s">
        <v>54</v>
      </c>
      <c r="C17" s="13" t="s">
        <v>44</v>
      </c>
      <c r="D17" s="13" t="s">
        <v>45</v>
      </c>
      <c r="E17" s="12"/>
      <c r="F17" s="12" t="s">
        <v>55</v>
      </c>
      <c r="G17" s="12" t="s">
        <v>23</v>
      </c>
      <c r="H17" s="12">
        <v>1100202</v>
      </c>
      <c r="I17" s="12">
        <v>21302</v>
      </c>
      <c r="J17" s="74">
        <v>509</v>
      </c>
      <c r="K17" s="12"/>
      <c r="L17" s="13">
        <f t="shared" si="0"/>
        <v>2129300</v>
      </c>
      <c r="M17" s="13"/>
      <c r="N17" s="13">
        <v>2129300</v>
      </c>
      <c r="O17" s="13"/>
      <c r="P17" s="13" t="s">
        <v>48</v>
      </c>
    </row>
    <row r="18" s="64" customFormat="1" spans="1:16">
      <c r="A18" s="13" t="s">
        <v>56</v>
      </c>
      <c r="B18" s="13" t="s">
        <v>57</v>
      </c>
      <c r="C18" s="13" t="s">
        <v>44</v>
      </c>
      <c r="D18" s="13" t="s">
        <v>58</v>
      </c>
      <c r="E18" s="12"/>
      <c r="F18" s="12" t="s">
        <v>59</v>
      </c>
      <c r="G18" s="12" t="s">
        <v>23</v>
      </c>
      <c r="H18" s="12">
        <v>1100213</v>
      </c>
      <c r="I18" s="12">
        <v>21305</v>
      </c>
      <c r="J18" s="74">
        <v>504</v>
      </c>
      <c r="K18" s="12"/>
      <c r="L18" s="13">
        <f t="shared" si="0"/>
        <v>20040000</v>
      </c>
      <c r="M18" s="13">
        <v>5160000</v>
      </c>
      <c r="N18" s="13">
        <v>14880000</v>
      </c>
      <c r="O18" s="13"/>
      <c r="P18" s="13"/>
    </row>
    <row r="19" s="64" customFormat="1" spans="1:16">
      <c r="A19" s="13" t="s">
        <v>56</v>
      </c>
      <c r="B19" s="13" t="s">
        <v>57</v>
      </c>
      <c r="C19" s="13" t="s">
        <v>44</v>
      </c>
      <c r="D19" s="13" t="s">
        <v>58</v>
      </c>
      <c r="E19" s="12"/>
      <c r="F19" s="12" t="s">
        <v>60</v>
      </c>
      <c r="G19" s="12" t="s">
        <v>23</v>
      </c>
      <c r="H19" s="12">
        <v>1100213</v>
      </c>
      <c r="I19" s="12">
        <v>21305</v>
      </c>
      <c r="J19" s="74">
        <v>505</v>
      </c>
      <c r="K19" s="12"/>
      <c r="L19" s="13">
        <f t="shared" si="0"/>
        <v>2660000</v>
      </c>
      <c r="M19" s="13">
        <v>2660000</v>
      </c>
      <c r="N19" s="13"/>
      <c r="O19" s="13"/>
      <c r="P19" s="13"/>
    </row>
    <row r="20" s="64" customFormat="1" spans="1:16">
      <c r="A20" s="13" t="s">
        <v>61</v>
      </c>
      <c r="B20" s="13" t="s">
        <v>62</v>
      </c>
      <c r="C20" s="13" t="s">
        <v>44</v>
      </c>
      <c r="D20" s="13" t="s">
        <v>63</v>
      </c>
      <c r="E20" s="12"/>
      <c r="F20" s="12" t="s">
        <v>64</v>
      </c>
      <c r="G20" s="12" t="s">
        <v>23</v>
      </c>
      <c r="H20" s="12">
        <v>1100252</v>
      </c>
      <c r="I20" s="12">
        <v>2130321</v>
      </c>
      <c r="J20" s="74">
        <v>509</v>
      </c>
      <c r="K20" s="12" t="s">
        <v>47</v>
      </c>
      <c r="L20" s="13">
        <f t="shared" si="0"/>
        <v>200000</v>
      </c>
      <c r="M20" s="13">
        <v>200000</v>
      </c>
      <c r="N20" s="13"/>
      <c r="O20" s="13"/>
      <c r="P20" s="13"/>
    </row>
    <row r="21" spans="1:16">
      <c r="A21" s="13" t="s">
        <v>65</v>
      </c>
      <c r="B21" s="13" t="s">
        <v>66</v>
      </c>
      <c r="C21" s="13" t="s">
        <v>44</v>
      </c>
      <c r="D21" s="13" t="s">
        <v>51</v>
      </c>
      <c r="E21" s="12" t="s">
        <v>51</v>
      </c>
      <c r="F21" s="12" t="s">
        <v>67</v>
      </c>
      <c r="G21" s="12" t="s">
        <v>23</v>
      </c>
      <c r="H21" s="12">
        <v>1100252</v>
      </c>
      <c r="I21" s="12">
        <v>2130803</v>
      </c>
      <c r="J21" s="74">
        <v>50299</v>
      </c>
      <c r="K21" s="12"/>
      <c r="L21" s="13">
        <f t="shared" si="0"/>
        <v>1668200</v>
      </c>
      <c r="M21" s="13">
        <v>1049500</v>
      </c>
      <c r="N21" s="13">
        <v>618700</v>
      </c>
      <c r="O21" s="13"/>
      <c r="P21" s="13"/>
    </row>
    <row r="22" spans="1:16">
      <c r="A22" s="13" t="s">
        <v>65</v>
      </c>
      <c r="B22" s="13" t="s">
        <v>66</v>
      </c>
      <c r="C22" s="13" t="s">
        <v>44</v>
      </c>
      <c r="D22" s="13" t="s">
        <v>51</v>
      </c>
      <c r="E22" s="12" t="s">
        <v>45</v>
      </c>
      <c r="F22" s="12" t="s">
        <v>68</v>
      </c>
      <c r="G22" s="12" t="s">
        <v>23</v>
      </c>
      <c r="H22" s="12">
        <v>1100252</v>
      </c>
      <c r="I22" s="12">
        <v>2130803</v>
      </c>
      <c r="J22" s="74">
        <v>50299</v>
      </c>
      <c r="K22" s="12"/>
      <c r="L22" s="13">
        <f t="shared" si="0"/>
        <v>346801</v>
      </c>
      <c r="M22" s="13">
        <v>156060</v>
      </c>
      <c r="N22" s="13">
        <v>190741</v>
      </c>
      <c r="O22" s="13"/>
      <c r="P22" s="13"/>
    </row>
    <row r="23" spans="1:16">
      <c r="A23" s="13" t="s">
        <v>69</v>
      </c>
      <c r="B23" s="13" t="s">
        <v>70</v>
      </c>
      <c r="C23" s="13" t="s">
        <v>71</v>
      </c>
      <c r="D23" s="13" t="s">
        <v>72</v>
      </c>
      <c r="E23" s="12"/>
      <c r="F23" s="12"/>
      <c r="G23" s="12" t="s">
        <v>23</v>
      </c>
      <c r="H23" s="12">
        <v>1100258</v>
      </c>
      <c r="I23" s="12">
        <v>2210103</v>
      </c>
      <c r="J23" s="74">
        <v>504</v>
      </c>
      <c r="K23" s="12"/>
      <c r="L23" s="13">
        <f t="shared" si="0"/>
        <v>450000</v>
      </c>
      <c r="M23" s="13"/>
      <c r="N23" s="13">
        <v>450000</v>
      </c>
      <c r="O23" s="13"/>
      <c r="P23" s="13"/>
    </row>
    <row r="24" spans="1:16">
      <c r="A24" s="13" t="s">
        <v>69</v>
      </c>
      <c r="B24" s="13" t="s">
        <v>70</v>
      </c>
      <c r="C24" s="13" t="s">
        <v>71</v>
      </c>
      <c r="D24" s="13" t="s">
        <v>72</v>
      </c>
      <c r="E24" s="12"/>
      <c r="F24" s="12"/>
      <c r="G24" s="12" t="s">
        <v>23</v>
      </c>
      <c r="H24" s="12">
        <v>1100258</v>
      </c>
      <c r="I24" s="12">
        <v>2210108</v>
      </c>
      <c r="J24" s="74">
        <v>504</v>
      </c>
      <c r="K24" s="12"/>
      <c r="L24" s="13">
        <f t="shared" si="0"/>
        <v>290000</v>
      </c>
      <c r="M24" s="13"/>
      <c r="N24" s="13">
        <v>290000</v>
      </c>
      <c r="O24" s="13"/>
      <c r="P24" s="13"/>
    </row>
    <row r="25" s="64" customFormat="1" spans="1:16">
      <c r="A25" s="13" t="s">
        <v>73</v>
      </c>
      <c r="B25" s="13" t="s">
        <v>74</v>
      </c>
      <c r="C25" s="13" t="s">
        <v>75</v>
      </c>
      <c r="D25" s="13"/>
      <c r="E25" s="12"/>
      <c r="F25" s="12"/>
      <c r="G25" s="12" t="s">
        <v>23</v>
      </c>
      <c r="H25" s="12">
        <v>1100202</v>
      </c>
      <c r="I25" s="12">
        <v>229</v>
      </c>
      <c r="J25" s="74"/>
      <c r="K25" s="12"/>
      <c r="L25" s="13">
        <f t="shared" si="0"/>
        <v>16880000</v>
      </c>
      <c r="M25" s="13">
        <f>16880000</f>
        <v>16880000</v>
      </c>
      <c r="N25" s="13"/>
      <c r="O25" s="13"/>
      <c r="P25" s="13" t="s">
        <v>76</v>
      </c>
    </row>
    <row r="26" s="64" customFormat="1" spans="1:16">
      <c r="A26" s="13" t="s">
        <v>77</v>
      </c>
      <c r="B26" s="13" t="s">
        <v>78</v>
      </c>
      <c r="C26" s="13" t="s">
        <v>75</v>
      </c>
      <c r="D26" s="13"/>
      <c r="E26" s="12"/>
      <c r="F26" s="12"/>
      <c r="G26" s="12" t="s">
        <v>23</v>
      </c>
      <c r="H26" s="12">
        <v>1100202</v>
      </c>
      <c r="I26" s="12">
        <v>229</v>
      </c>
      <c r="J26" s="74"/>
      <c r="K26" s="12"/>
      <c r="L26" s="13">
        <f t="shared" si="0"/>
        <v>109810000</v>
      </c>
      <c r="M26" s="13"/>
      <c r="N26" s="13">
        <v>109810000</v>
      </c>
      <c r="O26" s="13"/>
      <c r="P26" s="13" t="s">
        <v>76</v>
      </c>
    </row>
    <row r="27" spans="1:16">
      <c r="A27" s="13" t="s">
        <v>79</v>
      </c>
      <c r="B27" s="13" t="s">
        <v>80</v>
      </c>
      <c r="C27" s="13" t="s">
        <v>75</v>
      </c>
      <c r="D27" s="13"/>
      <c r="E27" s="12"/>
      <c r="F27" s="12"/>
      <c r="G27" s="12" t="s">
        <v>23</v>
      </c>
      <c r="H27" s="12">
        <v>1100207</v>
      </c>
      <c r="I27" s="12">
        <v>229</v>
      </c>
      <c r="J27" s="74"/>
      <c r="K27" s="12" t="s">
        <v>24</v>
      </c>
      <c r="L27" s="13">
        <f t="shared" si="0"/>
        <v>51844700</v>
      </c>
      <c r="M27" s="13">
        <v>51844700</v>
      </c>
      <c r="N27" s="13"/>
      <c r="O27" s="13"/>
      <c r="P27" s="13" t="s">
        <v>76</v>
      </c>
    </row>
    <row r="28" s="64" customFormat="1" spans="1:16">
      <c r="A28" s="13" t="s">
        <v>81</v>
      </c>
      <c r="B28" s="13" t="s">
        <v>82</v>
      </c>
      <c r="C28" s="13" t="s">
        <v>44</v>
      </c>
      <c r="D28" s="13" t="s">
        <v>51</v>
      </c>
      <c r="E28" s="12" t="s">
        <v>51</v>
      </c>
      <c r="F28" s="12" t="s">
        <v>83</v>
      </c>
      <c r="G28" s="12" t="s">
        <v>23</v>
      </c>
      <c r="H28" s="12">
        <v>1100208</v>
      </c>
      <c r="I28" s="12">
        <v>229</v>
      </c>
      <c r="J28" s="74">
        <v>502</v>
      </c>
      <c r="K28" s="12"/>
      <c r="L28" s="13">
        <f t="shared" si="0"/>
        <v>1540000</v>
      </c>
      <c r="M28" s="13">
        <v>1540000</v>
      </c>
      <c r="N28" s="13"/>
      <c r="O28" s="13"/>
      <c r="P28" s="13" t="s">
        <v>84</v>
      </c>
    </row>
    <row r="29" s="64" customFormat="1" spans="1:16">
      <c r="A29" s="13" t="s">
        <v>85</v>
      </c>
      <c r="B29" s="13" t="s">
        <v>86</v>
      </c>
      <c r="C29" s="13" t="s">
        <v>44</v>
      </c>
      <c r="D29" s="13" t="s">
        <v>51</v>
      </c>
      <c r="E29" s="12" t="s">
        <v>51</v>
      </c>
      <c r="F29" s="12" t="s">
        <v>83</v>
      </c>
      <c r="G29" s="12" t="s">
        <v>23</v>
      </c>
      <c r="H29" s="12">
        <v>1100225</v>
      </c>
      <c r="I29" s="12">
        <v>229</v>
      </c>
      <c r="J29" s="74">
        <v>502</v>
      </c>
      <c r="K29" s="12"/>
      <c r="L29" s="13">
        <f t="shared" si="0"/>
        <v>1250000</v>
      </c>
      <c r="M29" s="13">
        <v>1250000</v>
      </c>
      <c r="N29" s="13"/>
      <c r="O29" s="13"/>
      <c r="P29" s="13" t="s">
        <v>84</v>
      </c>
    </row>
    <row r="30" s="64" customFormat="1" spans="1:16">
      <c r="A30" s="13" t="s">
        <v>87</v>
      </c>
      <c r="B30" s="13" t="s">
        <v>88</v>
      </c>
      <c r="C30" s="13" t="s">
        <v>75</v>
      </c>
      <c r="D30" s="13"/>
      <c r="E30" s="12"/>
      <c r="F30" s="12"/>
      <c r="G30" s="12" t="s">
        <v>23</v>
      </c>
      <c r="H30" s="12">
        <v>1100226</v>
      </c>
      <c r="I30" s="12">
        <v>229</v>
      </c>
      <c r="J30" s="74"/>
      <c r="K30" s="12"/>
      <c r="L30" s="13">
        <f t="shared" si="0"/>
        <v>10880000</v>
      </c>
      <c r="M30" s="13">
        <v>10880000</v>
      </c>
      <c r="N30" s="13"/>
      <c r="O30" s="13"/>
      <c r="P30" s="13" t="s">
        <v>76</v>
      </c>
    </row>
    <row r="31" s="64" customFormat="1" spans="1:16">
      <c r="A31" s="13"/>
      <c r="B31" s="13"/>
      <c r="C31" s="13"/>
      <c r="D31" s="13"/>
      <c r="E31" s="12"/>
      <c r="F31" s="12"/>
      <c r="G31" s="12"/>
      <c r="H31" s="12"/>
      <c r="I31" s="12"/>
      <c r="J31" s="74"/>
      <c r="K31" s="75" t="s">
        <v>14</v>
      </c>
      <c r="L31" s="13">
        <f>SUM(L5:L30)</f>
        <v>297115901</v>
      </c>
      <c r="M31" s="13">
        <f>SUM(M5:M30)</f>
        <v>159165060</v>
      </c>
      <c r="N31" s="13">
        <f>SUM(N5:N30)</f>
        <v>137950841</v>
      </c>
      <c r="O31" s="13">
        <f>SUM(O5:O30)</f>
        <v>0</v>
      </c>
      <c r="P31" s="13"/>
    </row>
    <row r="32" s="64" customFormat="1" spans="1:16">
      <c r="A32" s="13"/>
      <c r="B32" s="13"/>
      <c r="C32" s="13"/>
      <c r="D32" s="13"/>
      <c r="E32" s="12"/>
      <c r="F32" s="12"/>
      <c r="G32" s="12"/>
      <c r="H32" s="12"/>
      <c r="I32" s="12"/>
      <c r="J32" s="74"/>
      <c r="K32" s="12"/>
      <c r="L32" s="13"/>
      <c r="M32" s="13"/>
      <c r="N32" s="13"/>
      <c r="O32" s="13"/>
      <c r="P32" s="13"/>
    </row>
    <row r="33" s="64" customFormat="1" spans="1:16">
      <c r="A33" s="13" t="s">
        <v>89</v>
      </c>
      <c r="B33" s="13" t="s">
        <v>90</v>
      </c>
      <c r="C33" s="13" t="s">
        <v>44</v>
      </c>
      <c r="D33" s="13" t="s">
        <v>45</v>
      </c>
      <c r="E33" s="12"/>
      <c r="F33" s="12" t="s">
        <v>91</v>
      </c>
      <c r="G33" s="12" t="s">
        <v>92</v>
      </c>
      <c r="H33" s="12"/>
      <c r="I33" s="12">
        <v>2130207</v>
      </c>
      <c r="J33" s="74">
        <v>504</v>
      </c>
      <c r="K33" s="12"/>
      <c r="L33" s="13">
        <f t="shared" ref="L33:L46" si="1">SUM(M33:O33)</f>
        <v>400000</v>
      </c>
      <c r="M33" s="13">
        <v>400000</v>
      </c>
      <c r="N33" s="13"/>
      <c r="O33" s="13"/>
      <c r="P33" s="13"/>
    </row>
    <row r="34" s="64" customFormat="1" spans="1:16">
      <c r="A34" s="13" t="s">
        <v>89</v>
      </c>
      <c r="B34" s="13" t="s">
        <v>90</v>
      </c>
      <c r="C34" s="13" t="s">
        <v>44</v>
      </c>
      <c r="D34" s="13" t="s">
        <v>45</v>
      </c>
      <c r="E34" s="12"/>
      <c r="F34" s="12" t="s">
        <v>93</v>
      </c>
      <c r="G34" s="12" t="s">
        <v>92</v>
      </c>
      <c r="H34" s="12"/>
      <c r="I34" s="12">
        <v>2130207</v>
      </c>
      <c r="J34" s="74">
        <v>502</v>
      </c>
      <c r="K34" s="12"/>
      <c r="L34" s="13">
        <f t="shared" si="1"/>
        <v>700000</v>
      </c>
      <c r="M34" s="13">
        <v>700000</v>
      </c>
      <c r="N34" s="13"/>
      <c r="O34" s="13"/>
      <c r="P34" s="13"/>
    </row>
    <row r="35" s="64" customFormat="1" spans="1:16">
      <c r="A35" s="13" t="s">
        <v>89</v>
      </c>
      <c r="B35" s="13" t="s">
        <v>90</v>
      </c>
      <c r="C35" s="13" t="s">
        <v>44</v>
      </c>
      <c r="D35" s="13" t="s">
        <v>45</v>
      </c>
      <c r="E35" s="12"/>
      <c r="F35" s="12" t="s">
        <v>93</v>
      </c>
      <c r="G35" s="12" t="s">
        <v>92</v>
      </c>
      <c r="H35" s="12"/>
      <c r="I35" s="12">
        <v>2130207</v>
      </c>
      <c r="J35" s="74">
        <v>502</v>
      </c>
      <c r="K35" s="12"/>
      <c r="L35" s="13">
        <f t="shared" si="1"/>
        <v>300000</v>
      </c>
      <c r="M35" s="13">
        <v>300000</v>
      </c>
      <c r="N35" s="13"/>
      <c r="O35" s="13"/>
      <c r="P35" s="13" t="s">
        <v>48</v>
      </c>
    </row>
    <row r="36" s="64" customFormat="1" spans="1:16">
      <c r="A36" s="13" t="s">
        <v>89</v>
      </c>
      <c r="B36" s="13" t="s">
        <v>90</v>
      </c>
      <c r="C36" s="13" t="s">
        <v>44</v>
      </c>
      <c r="D36" s="13" t="s">
        <v>45</v>
      </c>
      <c r="E36" s="12"/>
      <c r="F36" s="12" t="s">
        <v>94</v>
      </c>
      <c r="G36" s="12" t="s">
        <v>92</v>
      </c>
      <c r="H36" s="12"/>
      <c r="I36" s="12">
        <v>2130221</v>
      </c>
      <c r="J36" s="74">
        <v>502</v>
      </c>
      <c r="K36" s="12"/>
      <c r="L36" s="13">
        <f t="shared" si="1"/>
        <v>32800</v>
      </c>
      <c r="M36" s="13">
        <v>32800</v>
      </c>
      <c r="N36" s="13"/>
      <c r="O36" s="13"/>
      <c r="P36" s="13"/>
    </row>
    <row r="37" s="64" customFormat="1" spans="1:16">
      <c r="A37" s="13" t="s">
        <v>95</v>
      </c>
      <c r="B37" s="13" t="s">
        <v>96</v>
      </c>
      <c r="C37" s="13" t="s">
        <v>44</v>
      </c>
      <c r="D37" s="13" t="s">
        <v>63</v>
      </c>
      <c r="E37" s="12"/>
      <c r="F37" s="12" t="s">
        <v>97</v>
      </c>
      <c r="G37" s="12" t="s">
        <v>92</v>
      </c>
      <c r="H37" s="12"/>
      <c r="I37" s="12">
        <v>2130305</v>
      </c>
      <c r="J37" s="74">
        <v>504</v>
      </c>
      <c r="K37" s="12"/>
      <c r="L37" s="13">
        <f t="shared" si="1"/>
        <v>3340000</v>
      </c>
      <c r="M37" s="13">
        <v>3340000</v>
      </c>
      <c r="N37" s="13"/>
      <c r="O37" s="13"/>
      <c r="P37" s="13"/>
    </row>
    <row r="38" s="64" customFormat="1" spans="1:16">
      <c r="A38" s="13" t="s">
        <v>95</v>
      </c>
      <c r="B38" s="13" t="s">
        <v>96</v>
      </c>
      <c r="C38" s="13" t="s">
        <v>44</v>
      </c>
      <c r="D38" s="13" t="s">
        <v>63</v>
      </c>
      <c r="E38" s="12"/>
      <c r="F38" s="12" t="s">
        <v>98</v>
      </c>
      <c r="G38" s="12" t="s">
        <v>92</v>
      </c>
      <c r="H38" s="12"/>
      <c r="I38" s="12">
        <v>2130306</v>
      </c>
      <c r="J38" s="74">
        <v>504</v>
      </c>
      <c r="K38" s="12"/>
      <c r="L38" s="13">
        <f t="shared" si="1"/>
        <v>260000</v>
      </c>
      <c r="M38" s="13">
        <v>260000</v>
      </c>
      <c r="N38" s="13"/>
      <c r="O38" s="13"/>
      <c r="P38" s="13"/>
    </row>
    <row r="39" s="64" customFormat="1" spans="1:16">
      <c r="A39" s="13" t="s">
        <v>95</v>
      </c>
      <c r="B39" s="13" t="s">
        <v>96</v>
      </c>
      <c r="C39" s="13" t="s">
        <v>44</v>
      </c>
      <c r="D39" s="13" t="s">
        <v>63</v>
      </c>
      <c r="E39" s="12"/>
      <c r="F39" s="12" t="s">
        <v>99</v>
      </c>
      <c r="G39" s="12" t="s">
        <v>92</v>
      </c>
      <c r="H39" s="12"/>
      <c r="I39" s="12">
        <v>2130306</v>
      </c>
      <c r="J39" s="74">
        <v>503</v>
      </c>
      <c r="K39" s="12"/>
      <c r="L39" s="13">
        <f t="shared" si="1"/>
        <v>1400000</v>
      </c>
      <c r="M39" s="13">
        <v>1400000</v>
      </c>
      <c r="N39" s="13"/>
      <c r="O39" s="13"/>
      <c r="P39" s="13"/>
    </row>
    <row r="40" s="64" customFormat="1" spans="1:16">
      <c r="A40" s="13" t="s">
        <v>95</v>
      </c>
      <c r="B40" s="13" t="s">
        <v>96</v>
      </c>
      <c r="C40" s="13" t="s">
        <v>44</v>
      </c>
      <c r="D40" s="13" t="s">
        <v>63</v>
      </c>
      <c r="E40" s="12"/>
      <c r="F40" s="12" t="s">
        <v>100</v>
      </c>
      <c r="G40" s="12" t="s">
        <v>92</v>
      </c>
      <c r="H40" s="12"/>
      <c r="I40" s="12">
        <v>2130310</v>
      </c>
      <c r="J40" s="74">
        <v>504</v>
      </c>
      <c r="K40" s="12"/>
      <c r="L40" s="13">
        <f t="shared" si="1"/>
        <v>3160000</v>
      </c>
      <c r="M40" s="13">
        <v>3160000</v>
      </c>
      <c r="N40" s="13"/>
      <c r="O40" s="13"/>
      <c r="P40" s="13"/>
    </row>
    <row r="41" s="64" customFormat="1" spans="1:16">
      <c r="A41" s="13" t="s">
        <v>95</v>
      </c>
      <c r="B41" s="13" t="s">
        <v>96</v>
      </c>
      <c r="C41" s="13" t="s">
        <v>44</v>
      </c>
      <c r="D41" s="13" t="s">
        <v>63</v>
      </c>
      <c r="E41" s="12"/>
      <c r="F41" s="12" t="s">
        <v>101</v>
      </c>
      <c r="G41" s="12" t="s">
        <v>92</v>
      </c>
      <c r="H41" s="12"/>
      <c r="I41" s="12">
        <v>2130311</v>
      </c>
      <c r="J41" s="74">
        <v>503</v>
      </c>
      <c r="K41" s="12"/>
      <c r="L41" s="13">
        <f t="shared" si="1"/>
        <v>69300</v>
      </c>
      <c r="M41" s="13">
        <v>69300</v>
      </c>
      <c r="N41" s="13"/>
      <c r="O41" s="13"/>
      <c r="P41" s="13"/>
    </row>
    <row r="42" s="64" customFormat="1" spans="1:16">
      <c r="A42" s="13" t="s">
        <v>95</v>
      </c>
      <c r="B42" s="13" t="s">
        <v>96</v>
      </c>
      <c r="C42" s="13" t="s">
        <v>44</v>
      </c>
      <c r="D42" s="13" t="s">
        <v>63</v>
      </c>
      <c r="E42" s="12"/>
      <c r="F42" s="12" t="s">
        <v>102</v>
      </c>
      <c r="G42" s="12" t="s">
        <v>92</v>
      </c>
      <c r="H42" s="12"/>
      <c r="I42" s="12">
        <v>2130311</v>
      </c>
      <c r="J42" s="74">
        <v>502</v>
      </c>
      <c r="K42" s="12"/>
      <c r="L42" s="13">
        <f t="shared" si="1"/>
        <v>150000</v>
      </c>
      <c r="M42" s="13">
        <v>150000</v>
      </c>
      <c r="N42" s="13"/>
      <c r="O42" s="13"/>
      <c r="P42" s="13"/>
    </row>
    <row r="43" s="64" customFormat="1" spans="1:16">
      <c r="A43" s="13" t="s">
        <v>95</v>
      </c>
      <c r="B43" s="13" t="s">
        <v>96</v>
      </c>
      <c r="C43" s="13" t="s">
        <v>44</v>
      </c>
      <c r="D43" s="13" t="s">
        <v>63</v>
      </c>
      <c r="E43" s="12"/>
      <c r="F43" s="12" t="s">
        <v>103</v>
      </c>
      <c r="G43" s="12" t="s">
        <v>92</v>
      </c>
      <c r="H43" s="12"/>
      <c r="I43" s="12">
        <v>2130314</v>
      </c>
      <c r="J43" s="74">
        <v>504</v>
      </c>
      <c r="K43" s="12"/>
      <c r="L43" s="13">
        <f t="shared" si="1"/>
        <v>210000</v>
      </c>
      <c r="M43" s="13">
        <v>210000</v>
      </c>
      <c r="N43" s="13"/>
      <c r="O43" s="13"/>
      <c r="P43" s="13"/>
    </row>
    <row r="44" s="64" customFormat="1" spans="1:16">
      <c r="A44" s="13" t="s">
        <v>104</v>
      </c>
      <c r="B44" s="13" t="s">
        <v>105</v>
      </c>
      <c r="C44" s="13" t="s">
        <v>44</v>
      </c>
      <c r="D44" s="13" t="s">
        <v>63</v>
      </c>
      <c r="E44" s="12"/>
      <c r="F44" s="12" t="s">
        <v>106</v>
      </c>
      <c r="G44" s="12" t="s">
        <v>92</v>
      </c>
      <c r="H44" s="12"/>
      <c r="I44" s="12">
        <v>2130316</v>
      </c>
      <c r="J44" s="74">
        <v>509</v>
      </c>
      <c r="K44" s="12"/>
      <c r="L44" s="13">
        <f t="shared" si="1"/>
        <v>320000</v>
      </c>
      <c r="M44" s="13"/>
      <c r="N44" s="13">
        <v>320000</v>
      </c>
      <c r="O44" s="13"/>
      <c r="P44" s="13"/>
    </row>
    <row r="45" s="64" customFormat="1" spans="1:16">
      <c r="A45" s="13" t="s">
        <v>107</v>
      </c>
      <c r="B45" s="13" t="s">
        <v>108</v>
      </c>
      <c r="C45" s="13" t="s">
        <v>36</v>
      </c>
      <c r="D45" s="13" t="s">
        <v>37</v>
      </c>
      <c r="E45" s="12" t="s">
        <v>37</v>
      </c>
      <c r="F45" s="12" t="s">
        <v>109</v>
      </c>
      <c r="G45" s="12" t="s">
        <v>92</v>
      </c>
      <c r="H45" s="12"/>
      <c r="I45" s="12">
        <v>2130804</v>
      </c>
      <c r="J45" s="74">
        <v>507</v>
      </c>
      <c r="K45" s="12"/>
      <c r="L45" s="13">
        <f t="shared" si="1"/>
        <v>1540000</v>
      </c>
      <c r="M45" s="13"/>
      <c r="N45" s="13">
        <v>1540000</v>
      </c>
      <c r="O45" s="13"/>
      <c r="P45" s="13"/>
    </row>
    <row r="46" s="64" customFormat="1" ht="36" spans="1:16">
      <c r="A46" s="13" t="s">
        <v>110</v>
      </c>
      <c r="B46" s="13" t="s">
        <v>111</v>
      </c>
      <c r="C46" s="13" t="s">
        <v>36</v>
      </c>
      <c r="D46" s="13" t="s">
        <v>37</v>
      </c>
      <c r="E46" s="12" t="s">
        <v>37</v>
      </c>
      <c r="F46" s="12" t="s">
        <v>109</v>
      </c>
      <c r="G46" s="12" t="s">
        <v>92</v>
      </c>
      <c r="H46" s="12"/>
      <c r="I46" s="12">
        <v>2130804</v>
      </c>
      <c r="J46" s="74" t="s">
        <v>112</v>
      </c>
      <c r="K46" s="12" t="s">
        <v>24</v>
      </c>
      <c r="L46" s="13">
        <f t="shared" si="1"/>
        <v>3850000</v>
      </c>
      <c r="M46" s="13">
        <f>(275+5+1+104)*10000</f>
        <v>3850000</v>
      </c>
      <c r="N46" s="13"/>
      <c r="O46" s="13"/>
      <c r="P46" s="76" t="s">
        <v>113</v>
      </c>
    </row>
    <row r="47" s="64" customFormat="1" spans="1:16">
      <c r="A47" s="13"/>
      <c r="B47" s="13"/>
      <c r="C47" s="13"/>
      <c r="D47" s="13"/>
      <c r="E47" s="12"/>
      <c r="F47" s="12"/>
      <c r="G47" s="12"/>
      <c r="H47" s="12"/>
      <c r="I47" s="12"/>
      <c r="J47" s="74"/>
      <c r="K47" s="75" t="s">
        <v>14</v>
      </c>
      <c r="L47" s="13">
        <f>SUM(L33:L46)</f>
        <v>15732100</v>
      </c>
      <c r="M47" s="13">
        <f>SUM(M33:M46)</f>
        <v>13872100</v>
      </c>
      <c r="N47" s="13">
        <f>SUM(N33:N46)</f>
        <v>1860000</v>
      </c>
      <c r="O47" s="13">
        <f>SUM(O33:O46)</f>
        <v>0</v>
      </c>
      <c r="P47" s="76"/>
    </row>
    <row r="48" spans="1:16">
      <c r="A48" s="13"/>
      <c r="B48" s="13"/>
      <c r="C48" s="13"/>
      <c r="D48" s="13"/>
      <c r="E48" s="12"/>
      <c r="F48" s="12"/>
      <c r="G48" s="12"/>
      <c r="H48" s="12"/>
      <c r="I48" s="12"/>
      <c r="J48" s="74"/>
      <c r="K48" s="75" t="s">
        <v>114</v>
      </c>
      <c r="L48" s="13">
        <f>L47+L31</f>
        <v>312848001</v>
      </c>
      <c r="M48" s="13">
        <f>M47+M31</f>
        <v>173037160</v>
      </c>
      <c r="N48" s="13">
        <f>N47+N31</f>
        <v>139810841</v>
      </c>
      <c r="O48" s="13">
        <f>O47+O31</f>
        <v>0</v>
      </c>
      <c r="P48" s="13"/>
    </row>
    <row r="49" spans="1:16">
      <c r="A49" s="13" t="s">
        <v>115</v>
      </c>
      <c r="B49" s="13" t="s">
        <v>116</v>
      </c>
      <c r="C49" s="13" t="s">
        <v>44</v>
      </c>
      <c r="D49" s="13" t="s">
        <v>63</v>
      </c>
      <c r="E49" s="12"/>
      <c r="F49" s="12" t="s">
        <v>117</v>
      </c>
      <c r="G49" s="12" t="s">
        <v>118</v>
      </c>
      <c r="H49" s="12"/>
      <c r="I49" s="12">
        <v>2082201</v>
      </c>
      <c r="J49" s="74"/>
      <c r="K49" s="12"/>
      <c r="L49" s="13">
        <f>SUM(M49:O49)</f>
        <v>910000</v>
      </c>
      <c r="M49" s="13">
        <v>910000</v>
      </c>
      <c r="N49" s="13"/>
      <c r="O49" s="13"/>
      <c r="P49" s="13"/>
    </row>
    <row r="50" spans="1:16">
      <c r="A50" s="13" t="s">
        <v>115</v>
      </c>
      <c r="B50" s="13" t="s">
        <v>116</v>
      </c>
      <c r="C50" s="13" t="s">
        <v>44</v>
      </c>
      <c r="D50" s="13" t="s">
        <v>63</v>
      </c>
      <c r="E50" s="12"/>
      <c r="F50" s="12" t="s">
        <v>119</v>
      </c>
      <c r="G50" s="12" t="s">
        <v>118</v>
      </c>
      <c r="H50" s="12"/>
      <c r="I50" s="12">
        <v>2082202</v>
      </c>
      <c r="J50" s="74"/>
      <c r="K50" s="12"/>
      <c r="L50" s="13">
        <f>SUM(M50:O50)</f>
        <v>800000</v>
      </c>
      <c r="M50" s="13">
        <v>800000</v>
      </c>
      <c r="N50" s="13"/>
      <c r="O50" s="13"/>
      <c r="P50" s="13" t="s">
        <v>120</v>
      </c>
    </row>
    <row r="51" s="64" customFormat="1" spans="1:16">
      <c r="A51" s="13"/>
      <c r="B51" s="13"/>
      <c r="C51" s="13"/>
      <c r="D51" s="13"/>
      <c r="E51" s="12"/>
      <c r="F51" s="12"/>
      <c r="G51" s="12"/>
      <c r="H51" s="12"/>
      <c r="I51" s="12"/>
      <c r="J51" s="74"/>
      <c r="K51" s="75" t="s">
        <v>14</v>
      </c>
      <c r="L51" s="13">
        <f>SUM(L49:L50)</f>
        <v>1710000</v>
      </c>
      <c r="M51" s="13">
        <f>SUM(M49:M50)</f>
        <v>1710000</v>
      </c>
      <c r="N51" s="13">
        <f>SUM(N49:N50)</f>
        <v>0</v>
      </c>
      <c r="O51" s="13">
        <f>SUM(O49:O50)</f>
        <v>0</v>
      </c>
      <c r="P51" s="13"/>
    </row>
  </sheetData>
  <sortState ref="A7:P30">
    <sortCondition ref="I7:I30"/>
  </sortState>
  <mergeCells count="13">
    <mergeCell ref="A1:P1"/>
    <mergeCell ref="L3:O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U64"/>
  <sheetViews>
    <sheetView topLeftCell="B52" workbookViewId="0">
      <selection activeCell="E58" sqref="E58:E63"/>
    </sheetView>
  </sheetViews>
  <sheetFormatPr defaultColWidth="9" defaultRowHeight="13.5"/>
  <cols>
    <col min="1" max="1" width="9" style="14" hidden="1" customWidth="1"/>
    <col min="2" max="2" width="24.75" style="14" customWidth="1"/>
    <col min="3" max="3" width="22" style="19" customWidth="1"/>
    <col min="4" max="4" width="44.875" style="20" customWidth="1"/>
    <col min="5" max="5" width="13.75" style="21" customWidth="1"/>
    <col min="6" max="33" width="9" style="14"/>
    <col min="34" max="16384" width="26.875" style="14"/>
  </cols>
  <sheetData>
    <row r="1" s="14" customFormat="1" ht="20.25" spans="2:5">
      <c r="B1" s="22" t="s">
        <v>121</v>
      </c>
      <c r="C1" s="22"/>
      <c r="D1" s="23"/>
      <c r="E1" s="24"/>
    </row>
    <row r="2" s="14" customFormat="1" spans="3:5">
      <c r="C2" s="19"/>
      <c r="D2" s="20"/>
      <c r="E2" s="25" t="s">
        <v>122</v>
      </c>
    </row>
    <row r="3" s="15" customFormat="1" ht="24" customHeight="1" spans="2:5">
      <c r="B3" s="26" t="s">
        <v>2</v>
      </c>
      <c r="C3" s="26" t="s">
        <v>123</v>
      </c>
      <c r="D3" s="27" t="s">
        <v>124</v>
      </c>
      <c r="E3" s="28" t="s">
        <v>13</v>
      </c>
    </row>
    <row r="4" s="15" customFormat="1" ht="24" customHeight="1" spans="1:151">
      <c r="A4" s="17"/>
      <c r="B4" s="29" t="s">
        <v>125</v>
      </c>
      <c r="C4" s="30">
        <v>20103</v>
      </c>
      <c r="D4" s="31" t="s">
        <v>126</v>
      </c>
      <c r="E4" s="32">
        <v>140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</row>
    <row r="5" s="16" customFormat="1" ht="24" customHeight="1" spans="1:151">
      <c r="A5" s="17"/>
      <c r="B5" s="33" t="s">
        <v>127</v>
      </c>
      <c r="C5" s="34">
        <v>20129</v>
      </c>
      <c r="D5" s="35" t="s">
        <v>128</v>
      </c>
      <c r="E5" s="32">
        <v>2</v>
      </c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</row>
    <row r="6" s="16" customFormat="1" ht="24" customHeight="1" spans="1:151">
      <c r="A6" s="17"/>
      <c r="B6" s="33" t="s">
        <v>129</v>
      </c>
      <c r="C6" s="34">
        <v>20132</v>
      </c>
      <c r="D6" s="35" t="s">
        <v>130</v>
      </c>
      <c r="E6" s="32">
        <v>11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</row>
    <row r="7" s="16" customFormat="1" ht="24" customHeight="1" spans="1:151">
      <c r="A7" s="17"/>
      <c r="B7" s="33" t="s">
        <v>131</v>
      </c>
      <c r="C7" s="34">
        <v>20138</v>
      </c>
      <c r="D7" s="35" t="s">
        <v>132</v>
      </c>
      <c r="E7" s="32">
        <v>619.19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</row>
    <row r="8" s="16" customFormat="1" ht="24" customHeight="1" spans="1:151">
      <c r="A8" s="17"/>
      <c r="B8" s="33" t="s">
        <v>131</v>
      </c>
      <c r="C8" s="34">
        <v>20138</v>
      </c>
      <c r="D8" s="35" t="s">
        <v>133</v>
      </c>
      <c r="E8" s="32">
        <v>81.99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</row>
    <row r="9" s="16" customFormat="1" ht="24" customHeight="1" spans="1:151">
      <c r="A9" s="17"/>
      <c r="B9" s="33" t="s">
        <v>134</v>
      </c>
      <c r="C9" s="34">
        <v>20138</v>
      </c>
      <c r="D9" s="35" t="s">
        <v>135</v>
      </c>
      <c r="E9" s="32">
        <v>5.68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</row>
    <row r="10" s="16" customFormat="1" ht="24" customHeight="1" spans="1:151">
      <c r="A10" s="17"/>
      <c r="B10" s="36" t="s">
        <v>136</v>
      </c>
      <c r="C10" s="37">
        <v>20402</v>
      </c>
      <c r="D10" s="38" t="s">
        <v>137</v>
      </c>
      <c r="E10" s="39">
        <v>254.85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</row>
    <row r="11" s="16" customFormat="1" ht="24" customHeight="1" spans="1:151">
      <c r="A11" s="17"/>
      <c r="B11" s="36" t="s">
        <v>138</v>
      </c>
      <c r="C11" s="37">
        <v>20607</v>
      </c>
      <c r="D11" s="38" t="s">
        <v>139</v>
      </c>
      <c r="E11" s="40">
        <v>8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</row>
    <row r="12" s="17" customFormat="1" ht="24" customHeight="1" spans="2:5">
      <c r="B12" s="33" t="s">
        <v>138</v>
      </c>
      <c r="C12" s="34">
        <v>20607</v>
      </c>
      <c r="D12" s="35" t="s">
        <v>140</v>
      </c>
      <c r="E12" s="32">
        <v>8</v>
      </c>
    </row>
    <row r="13" s="17" customFormat="1" ht="24" customHeight="1" spans="2:5">
      <c r="B13" s="33" t="s">
        <v>141</v>
      </c>
      <c r="C13" s="34">
        <v>20809</v>
      </c>
      <c r="D13" s="35" t="s">
        <v>142</v>
      </c>
      <c r="E13" s="32">
        <v>0.52</v>
      </c>
    </row>
    <row r="14" s="17" customFormat="1" ht="24" customHeight="1" spans="2:5">
      <c r="B14" s="33" t="s">
        <v>141</v>
      </c>
      <c r="C14" s="34">
        <v>20809</v>
      </c>
      <c r="D14" s="35" t="s">
        <v>143</v>
      </c>
      <c r="E14" s="32">
        <v>1.08</v>
      </c>
    </row>
    <row r="15" s="17" customFormat="1" ht="24" customHeight="1" spans="2:5">
      <c r="B15" s="33" t="s">
        <v>144</v>
      </c>
      <c r="C15" s="34">
        <v>20809</v>
      </c>
      <c r="D15" s="35" t="s">
        <v>145</v>
      </c>
      <c r="E15" s="32">
        <v>0.37</v>
      </c>
    </row>
    <row r="16" s="17" customFormat="1" ht="24" customHeight="1" spans="2:5">
      <c r="B16" s="33" t="s">
        <v>144</v>
      </c>
      <c r="C16" s="34">
        <v>20809</v>
      </c>
      <c r="D16" s="35" t="s">
        <v>145</v>
      </c>
      <c r="E16" s="32">
        <v>0.87</v>
      </c>
    </row>
    <row r="17" s="17" customFormat="1" ht="24" customHeight="1" spans="2:5">
      <c r="B17" s="33" t="s">
        <v>146</v>
      </c>
      <c r="C17" s="34">
        <v>20809</v>
      </c>
      <c r="D17" s="41" t="s">
        <v>147</v>
      </c>
      <c r="E17" s="42">
        <v>0.7</v>
      </c>
    </row>
    <row r="18" s="17" customFormat="1" ht="24" customHeight="1" spans="2:5">
      <c r="B18" s="43" t="s">
        <v>148</v>
      </c>
      <c r="C18" s="44">
        <v>20809</v>
      </c>
      <c r="D18" s="35" t="s">
        <v>149</v>
      </c>
      <c r="E18" s="45">
        <v>0.46</v>
      </c>
    </row>
    <row r="19" s="17" customFormat="1" ht="24" customHeight="1" spans="2:5">
      <c r="B19" s="46" t="s">
        <v>150</v>
      </c>
      <c r="C19" s="47">
        <v>20809</v>
      </c>
      <c r="D19" s="48" t="s">
        <v>151</v>
      </c>
      <c r="E19" s="45">
        <v>0.13</v>
      </c>
    </row>
    <row r="20" s="16" customFormat="1" ht="24" customHeight="1" spans="1:151">
      <c r="A20" s="17"/>
      <c r="B20" s="49" t="s">
        <v>152</v>
      </c>
      <c r="C20" s="50">
        <v>20809</v>
      </c>
      <c r="D20" s="51" t="s">
        <v>153</v>
      </c>
      <c r="E20" s="32">
        <v>0.26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</row>
    <row r="21" s="16" customFormat="1" ht="24" customHeight="1" spans="1:151">
      <c r="A21" s="17"/>
      <c r="B21" s="49" t="s">
        <v>154</v>
      </c>
      <c r="C21" s="50">
        <v>20809</v>
      </c>
      <c r="D21" s="51" t="s">
        <v>155</v>
      </c>
      <c r="E21" s="32">
        <v>0.16</v>
      </c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</row>
    <row r="22" s="16" customFormat="1" ht="24" customHeight="1" spans="1:151">
      <c r="A22" s="17"/>
      <c r="B22" s="49" t="s">
        <v>156</v>
      </c>
      <c r="C22" s="50">
        <v>20809</v>
      </c>
      <c r="D22" s="51" t="s">
        <v>157</v>
      </c>
      <c r="E22" s="32">
        <v>2.6</v>
      </c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</row>
    <row r="23" s="16" customFormat="1" ht="24" customHeight="1" spans="1:151">
      <c r="A23" s="17"/>
      <c r="B23" s="49" t="s">
        <v>158</v>
      </c>
      <c r="C23" s="50">
        <v>20809</v>
      </c>
      <c r="D23" s="51" t="s">
        <v>159</v>
      </c>
      <c r="E23" s="32">
        <v>0.13</v>
      </c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</row>
    <row r="24" s="16" customFormat="1" ht="24" customHeight="1" spans="1:151">
      <c r="A24" s="17"/>
      <c r="B24" s="49" t="s">
        <v>160</v>
      </c>
      <c r="C24" s="50">
        <v>20809</v>
      </c>
      <c r="D24" s="51" t="s">
        <v>161</v>
      </c>
      <c r="E24" s="32">
        <v>4.55</v>
      </c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</row>
    <row r="25" s="16" customFormat="1" ht="24" customHeight="1" spans="1:151">
      <c r="A25" s="17"/>
      <c r="B25" s="49" t="s">
        <v>160</v>
      </c>
      <c r="C25" s="50">
        <v>20809</v>
      </c>
      <c r="D25" s="51" t="s">
        <v>161</v>
      </c>
      <c r="E25" s="32">
        <v>2.4</v>
      </c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</row>
    <row r="26" s="16" customFormat="1" ht="24" customHeight="1" spans="1:151">
      <c r="A26" s="17"/>
      <c r="B26" s="49" t="s">
        <v>160</v>
      </c>
      <c r="C26" s="50">
        <v>20809</v>
      </c>
      <c r="D26" s="51" t="s">
        <v>162</v>
      </c>
      <c r="E26" s="32">
        <v>0.13</v>
      </c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</row>
    <row r="27" s="16" customFormat="1" ht="24" customHeight="1" spans="1:151">
      <c r="A27" s="17"/>
      <c r="B27" s="49" t="s">
        <v>163</v>
      </c>
      <c r="C27" s="50">
        <v>20809</v>
      </c>
      <c r="D27" s="51" t="s">
        <v>164</v>
      </c>
      <c r="E27" s="32">
        <v>0.32</v>
      </c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</row>
    <row r="28" s="16" customFormat="1" ht="24" customHeight="1" spans="1:151">
      <c r="A28" s="17"/>
      <c r="B28" s="49" t="s">
        <v>165</v>
      </c>
      <c r="C28" s="50">
        <v>20809</v>
      </c>
      <c r="D28" s="51" t="s">
        <v>166</v>
      </c>
      <c r="E28" s="32">
        <v>0.16</v>
      </c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</row>
    <row r="29" s="16" customFormat="1" ht="24" customHeight="1" spans="1:151">
      <c r="A29" s="17"/>
      <c r="B29" s="49" t="s">
        <v>167</v>
      </c>
      <c r="C29" s="50">
        <v>20826</v>
      </c>
      <c r="D29" s="51" t="s">
        <v>168</v>
      </c>
      <c r="E29" s="32">
        <v>103.7</v>
      </c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</row>
    <row r="30" s="16" customFormat="1" ht="24" customHeight="1" spans="1:151">
      <c r="A30" s="17"/>
      <c r="B30" s="49" t="s">
        <v>167</v>
      </c>
      <c r="C30" s="50">
        <v>20826</v>
      </c>
      <c r="D30" s="51" t="s">
        <v>169</v>
      </c>
      <c r="E30" s="32">
        <v>13.7</v>
      </c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</row>
    <row r="31" s="16" customFormat="1" ht="24" customHeight="1" spans="1:151">
      <c r="A31" s="17"/>
      <c r="B31" s="49" t="s">
        <v>170</v>
      </c>
      <c r="C31" s="50">
        <v>21003</v>
      </c>
      <c r="D31" s="51" t="s">
        <v>171</v>
      </c>
      <c r="E31" s="32">
        <v>133</v>
      </c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7"/>
      <c r="EU31" s="17"/>
    </row>
    <row r="32" s="16" customFormat="1" ht="24" customHeight="1" spans="1:151">
      <c r="A32" s="17"/>
      <c r="B32" s="49" t="s">
        <v>172</v>
      </c>
      <c r="C32" s="50">
        <v>21004</v>
      </c>
      <c r="D32" s="51" t="s">
        <v>173</v>
      </c>
      <c r="E32" s="32">
        <v>22.66</v>
      </c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</row>
    <row r="33" s="16" customFormat="1" ht="24" customHeight="1" spans="1:151">
      <c r="A33" s="17"/>
      <c r="B33" s="49" t="s">
        <v>174</v>
      </c>
      <c r="C33" s="50">
        <v>21301</v>
      </c>
      <c r="D33" s="51" t="s">
        <v>175</v>
      </c>
      <c r="E33" s="32">
        <v>58.78</v>
      </c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  <c r="DU33" s="17"/>
      <c r="DV33" s="17"/>
      <c r="DW33" s="17"/>
      <c r="DX33" s="17"/>
      <c r="DY33" s="17"/>
      <c r="DZ33" s="17"/>
      <c r="EA33" s="17"/>
      <c r="EB33" s="17"/>
      <c r="EC33" s="17"/>
      <c r="ED33" s="17"/>
      <c r="EE33" s="17"/>
      <c r="EF33" s="17"/>
      <c r="EG33" s="17"/>
      <c r="EH33" s="17"/>
      <c r="EI33" s="17"/>
      <c r="EJ33" s="17"/>
      <c r="EK33" s="17"/>
      <c r="EL33" s="17"/>
      <c r="EM33" s="17"/>
      <c r="EN33" s="17"/>
      <c r="EO33" s="17"/>
      <c r="EP33" s="17"/>
      <c r="EQ33" s="17"/>
      <c r="ER33" s="17"/>
      <c r="ES33" s="17"/>
      <c r="ET33" s="17"/>
      <c r="EU33" s="17"/>
    </row>
    <row r="34" s="16" customFormat="1" ht="24" customHeight="1" spans="1:151">
      <c r="A34" s="17"/>
      <c r="B34" s="52" t="s">
        <v>125</v>
      </c>
      <c r="C34" s="37">
        <v>21307</v>
      </c>
      <c r="D34" s="53" t="s">
        <v>176</v>
      </c>
      <c r="E34" s="32">
        <v>141.85</v>
      </c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17"/>
      <c r="DT34" s="17"/>
      <c r="DU34" s="17"/>
      <c r="DV34" s="17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  <c r="EJ34" s="17"/>
      <c r="EK34" s="17"/>
      <c r="EL34" s="17"/>
      <c r="EM34" s="17"/>
      <c r="EN34" s="17"/>
      <c r="EO34" s="17"/>
      <c r="EP34" s="17"/>
      <c r="EQ34" s="17"/>
      <c r="ER34" s="17"/>
      <c r="ES34" s="17"/>
      <c r="ET34" s="17"/>
      <c r="EU34" s="17"/>
    </row>
    <row r="35" s="16" customFormat="1" ht="24" customHeight="1" spans="1:151">
      <c r="A35" s="17"/>
      <c r="B35" s="52" t="s">
        <v>177</v>
      </c>
      <c r="C35" s="37">
        <v>21307</v>
      </c>
      <c r="D35" s="53" t="s">
        <v>178</v>
      </c>
      <c r="E35" s="32">
        <v>50.5</v>
      </c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  <c r="DO35" s="17"/>
      <c r="DP35" s="17"/>
      <c r="DQ35" s="17"/>
      <c r="DR35" s="17"/>
      <c r="DS35" s="17"/>
      <c r="DT35" s="17"/>
      <c r="DU35" s="17"/>
      <c r="DV35" s="17"/>
      <c r="DW35" s="17"/>
      <c r="DX35" s="17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17"/>
      <c r="EJ35" s="17"/>
      <c r="EK35" s="17"/>
      <c r="EL35" s="17"/>
      <c r="EM35" s="17"/>
      <c r="EN35" s="17"/>
      <c r="EO35" s="17"/>
      <c r="EP35" s="17"/>
      <c r="EQ35" s="17"/>
      <c r="ER35" s="17"/>
      <c r="ES35" s="17"/>
      <c r="ET35" s="17"/>
      <c r="EU35" s="17"/>
    </row>
    <row r="36" s="16" customFormat="1" ht="24" customHeight="1" spans="1:151">
      <c r="A36" s="17"/>
      <c r="B36" s="52" t="s">
        <v>179</v>
      </c>
      <c r="C36" s="37">
        <v>21307</v>
      </c>
      <c r="D36" s="53" t="s">
        <v>180</v>
      </c>
      <c r="E36" s="32">
        <v>43.6</v>
      </c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17"/>
      <c r="DG36" s="17"/>
      <c r="DH36" s="17"/>
      <c r="DI36" s="17"/>
      <c r="DJ36" s="17"/>
      <c r="DK36" s="17"/>
      <c r="DL36" s="17"/>
      <c r="DM36" s="17"/>
      <c r="DN36" s="17"/>
      <c r="DO36" s="17"/>
      <c r="DP36" s="17"/>
      <c r="DQ36" s="17"/>
      <c r="DR36" s="17"/>
      <c r="DS36" s="17"/>
      <c r="DT36" s="17"/>
      <c r="DU36" s="17"/>
      <c r="DV36" s="17"/>
      <c r="DW36" s="17"/>
      <c r="DX36" s="17"/>
      <c r="DY36" s="17"/>
      <c r="DZ36" s="17"/>
      <c r="EA36" s="17"/>
      <c r="EB36" s="17"/>
      <c r="EC36" s="17"/>
      <c r="ED36" s="17"/>
      <c r="EE36" s="17"/>
      <c r="EF36" s="17"/>
      <c r="EG36" s="17"/>
      <c r="EH36" s="17"/>
      <c r="EI36" s="17"/>
      <c r="EJ36" s="17"/>
      <c r="EK36" s="17"/>
      <c r="EL36" s="17"/>
      <c r="EM36" s="17"/>
      <c r="EN36" s="17"/>
      <c r="EO36" s="17"/>
      <c r="EP36" s="17"/>
      <c r="EQ36" s="17"/>
      <c r="ER36" s="17"/>
      <c r="ES36" s="17"/>
      <c r="ET36" s="17"/>
      <c r="EU36" s="17"/>
    </row>
    <row r="37" s="16" customFormat="1" ht="24" customHeight="1" spans="1:151">
      <c r="A37" s="17"/>
      <c r="B37" s="52" t="s">
        <v>181</v>
      </c>
      <c r="C37" s="37">
        <v>21307</v>
      </c>
      <c r="D37" s="53" t="s">
        <v>182</v>
      </c>
      <c r="E37" s="32">
        <v>35.9</v>
      </c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</row>
    <row r="38" s="16" customFormat="1" ht="24" customHeight="1" spans="1:151">
      <c r="A38" s="17"/>
      <c r="B38" s="49" t="s">
        <v>183</v>
      </c>
      <c r="C38" s="50">
        <v>21307</v>
      </c>
      <c r="D38" s="51" t="s">
        <v>184</v>
      </c>
      <c r="E38" s="40">
        <v>364</v>
      </c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17"/>
      <c r="DM38" s="17"/>
      <c r="DN38" s="17"/>
      <c r="DO38" s="17"/>
      <c r="DP38" s="17"/>
      <c r="DQ38" s="17"/>
      <c r="DR38" s="17"/>
      <c r="DS38" s="17"/>
      <c r="DT38" s="17"/>
      <c r="DU38" s="17"/>
      <c r="DV38" s="17"/>
      <c r="DW38" s="17"/>
      <c r="DX38" s="17"/>
      <c r="DY38" s="17"/>
      <c r="DZ38" s="17"/>
      <c r="EA38" s="17"/>
      <c r="EB38" s="17"/>
      <c r="EC38" s="17"/>
      <c r="ED38" s="17"/>
      <c r="EE38" s="17"/>
      <c r="EF38" s="17"/>
      <c r="EG38" s="17"/>
      <c r="EH38" s="17"/>
      <c r="EI38" s="17"/>
      <c r="EJ38" s="17"/>
      <c r="EK38" s="17"/>
      <c r="EL38" s="17"/>
      <c r="EM38" s="17"/>
      <c r="EN38" s="17"/>
      <c r="EO38" s="17"/>
      <c r="EP38" s="17"/>
      <c r="EQ38" s="17"/>
      <c r="ER38" s="17"/>
      <c r="ES38" s="17"/>
      <c r="ET38" s="17"/>
      <c r="EU38" s="17"/>
    </row>
    <row r="39" s="16" customFormat="1" ht="24" customHeight="1" spans="1:151">
      <c r="A39" s="17"/>
      <c r="B39" s="49" t="s">
        <v>185</v>
      </c>
      <c r="C39" s="50">
        <v>21307</v>
      </c>
      <c r="D39" s="51" t="s">
        <v>186</v>
      </c>
      <c r="E39" s="32">
        <v>41.57</v>
      </c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  <c r="DU39" s="17"/>
      <c r="DV39" s="17"/>
      <c r="DW39" s="17"/>
      <c r="DX39" s="17"/>
      <c r="DY39" s="17"/>
      <c r="DZ39" s="17"/>
      <c r="EA39" s="17"/>
      <c r="EB39" s="17"/>
      <c r="EC39" s="17"/>
      <c r="ED39" s="17"/>
      <c r="EE39" s="17"/>
      <c r="EF39" s="17"/>
      <c r="EG39" s="17"/>
      <c r="EH39" s="17"/>
      <c r="EI39" s="17"/>
      <c r="EJ39" s="17"/>
      <c r="EK39" s="17"/>
      <c r="EL39" s="17"/>
      <c r="EM39" s="17"/>
      <c r="EN39" s="17"/>
      <c r="EO39" s="17"/>
      <c r="EP39" s="17"/>
      <c r="EQ39" s="17"/>
      <c r="ER39" s="17"/>
      <c r="ES39" s="17"/>
      <c r="ET39" s="17"/>
      <c r="EU39" s="17"/>
    </row>
    <row r="40" s="16" customFormat="1" ht="24" customHeight="1" spans="1:151">
      <c r="A40" s="17"/>
      <c r="B40" s="49" t="s">
        <v>187</v>
      </c>
      <c r="C40" s="50">
        <v>21307</v>
      </c>
      <c r="D40" s="51" t="s">
        <v>188</v>
      </c>
      <c r="E40" s="40">
        <v>36.5</v>
      </c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</row>
    <row r="41" s="16" customFormat="1" ht="24" customHeight="1" spans="1:151">
      <c r="A41" s="17"/>
      <c r="B41" s="49" t="s">
        <v>189</v>
      </c>
      <c r="C41" s="50">
        <v>21307</v>
      </c>
      <c r="D41" s="51" t="s">
        <v>190</v>
      </c>
      <c r="E41" s="40">
        <v>4</v>
      </c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17"/>
      <c r="DG41" s="17"/>
      <c r="DH41" s="17"/>
      <c r="DI41" s="17"/>
      <c r="DJ41" s="17"/>
      <c r="DK41" s="17"/>
      <c r="DL41" s="17"/>
      <c r="DM41" s="17"/>
      <c r="DN41" s="17"/>
      <c r="DO41" s="17"/>
      <c r="DP41" s="17"/>
      <c r="DQ41" s="17"/>
      <c r="DR41" s="17"/>
      <c r="DS41" s="17"/>
      <c r="DT41" s="17"/>
      <c r="DU41" s="17"/>
      <c r="DV41" s="17"/>
      <c r="DW41" s="17"/>
      <c r="DX41" s="17"/>
      <c r="DY41" s="17"/>
      <c r="DZ41" s="17"/>
      <c r="EA41" s="17"/>
      <c r="EB41" s="17"/>
      <c r="EC41" s="17"/>
      <c r="ED41" s="17"/>
      <c r="EE41" s="17"/>
      <c r="EF41" s="17"/>
      <c r="EG41" s="17"/>
      <c r="EH41" s="17"/>
      <c r="EI41" s="17"/>
      <c r="EJ41" s="17"/>
      <c r="EK41" s="17"/>
      <c r="EL41" s="17"/>
      <c r="EM41" s="17"/>
      <c r="EN41" s="17"/>
      <c r="EO41" s="17"/>
      <c r="EP41" s="17"/>
      <c r="EQ41" s="17"/>
      <c r="ER41" s="17"/>
      <c r="ES41" s="17"/>
      <c r="ET41" s="17"/>
      <c r="EU41" s="17"/>
    </row>
    <row r="42" s="16" customFormat="1" ht="24" customHeight="1" spans="1:151">
      <c r="A42" s="17"/>
      <c r="B42" s="54" t="s">
        <v>191</v>
      </c>
      <c r="C42" s="55">
        <v>21307</v>
      </c>
      <c r="D42" s="56" t="s">
        <v>192</v>
      </c>
      <c r="E42" s="57">
        <v>486</v>
      </c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7"/>
      <c r="DF42" s="17"/>
      <c r="DG42" s="17"/>
      <c r="DH42" s="17"/>
      <c r="DI42" s="17"/>
      <c r="DJ42" s="17"/>
      <c r="DK42" s="17"/>
      <c r="DL42" s="17"/>
      <c r="DM42" s="17"/>
      <c r="DN42" s="17"/>
      <c r="DO42" s="17"/>
      <c r="DP42" s="17"/>
      <c r="DQ42" s="17"/>
      <c r="DR42" s="17"/>
      <c r="DS42" s="17"/>
      <c r="DT42" s="17"/>
      <c r="DU42" s="17"/>
      <c r="DV42" s="17"/>
      <c r="DW42" s="17"/>
      <c r="DX42" s="17"/>
      <c r="DY42" s="17"/>
      <c r="DZ42" s="17"/>
      <c r="EA42" s="17"/>
      <c r="EB42" s="17"/>
      <c r="EC42" s="17"/>
      <c r="ED42" s="17"/>
      <c r="EE42" s="17"/>
      <c r="EF42" s="17"/>
      <c r="EG42" s="17"/>
      <c r="EH42" s="17"/>
      <c r="EI42" s="17"/>
      <c r="EJ42" s="17"/>
      <c r="EK42" s="17"/>
      <c r="EL42" s="17"/>
      <c r="EM42" s="17"/>
      <c r="EN42" s="17"/>
      <c r="EO42" s="17"/>
      <c r="EP42" s="17"/>
      <c r="EQ42" s="17"/>
      <c r="ER42" s="17"/>
      <c r="ES42" s="17"/>
      <c r="ET42" s="17"/>
      <c r="EU42" s="17"/>
    </row>
    <row r="43" s="16" customFormat="1" ht="24" customHeight="1" spans="1:151">
      <c r="A43" s="17"/>
      <c r="B43" s="54" t="s">
        <v>193</v>
      </c>
      <c r="C43" s="55">
        <v>21307</v>
      </c>
      <c r="D43" s="56" t="s">
        <v>194</v>
      </c>
      <c r="E43" s="57">
        <v>293.1</v>
      </c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7"/>
      <c r="DG43" s="17"/>
      <c r="DH43" s="17"/>
      <c r="DI43" s="17"/>
      <c r="DJ43" s="17"/>
      <c r="DK43" s="17"/>
      <c r="DL43" s="17"/>
      <c r="DM43" s="17"/>
      <c r="DN43" s="17"/>
      <c r="DO43" s="17"/>
      <c r="DP43" s="17"/>
      <c r="DQ43" s="17"/>
      <c r="DR43" s="17"/>
      <c r="DS43" s="17"/>
      <c r="DT43" s="17"/>
      <c r="DU43" s="17"/>
      <c r="DV43" s="17"/>
      <c r="DW43" s="17"/>
      <c r="DX43" s="17"/>
      <c r="DY43" s="17"/>
      <c r="DZ43" s="17"/>
      <c r="EA43" s="17"/>
      <c r="EB43" s="17"/>
      <c r="EC43" s="17"/>
      <c r="ED43" s="17"/>
      <c r="EE43" s="17"/>
      <c r="EF43" s="17"/>
      <c r="EG43" s="17"/>
      <c r="EH43" s="17"/>
      <c r="EI43" s="17"/>
      <c r="EJ43" s="17"/>
      <c r="EK43" s="17"/>
      <c r="EL43" s="17"/>
      <c r="EM43" s="17"/>
      <c r="EN43" s="17"/>
      <c r="EO43" s="17"/>
      <c r="EP43" s="17"/>
      <c r="EQ43" s="17"/>
      <c r="ER43" s="17"/>
      <c r="ES43" s="17"/>
      <c r="ET43" s="17"/>
      <c r="EU43" s="17"/>
    </row>
    <row r="44" s="16" customFormat="1" ht="24" customHeight="1" spans="1:151">
      <c r="A44" s="17"/>
      <c r="B44" s="49" t="s">
        <v>195</v>
      </c>
      <c r="C44" s="50">
        <v>21307</v>
      </c>
      <c r="D44" s="51" t="s">
        <v>184</v>
      </c>
      <c r="E44" s="40">
        <v>300.5</v>
      </c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  <c r="DE44" s="17"/>
      <c r="DF44" s="17"/>
      <c r="DG44" s="17"/>
      <c r="DH44" s="17"/>
      <c r="DI44" s="17"/>
      <c r="DJ44" s="17"/>
      <c r="DK44" s="17"/>
      <c r="DL44" s="17"/>
      <c r="DM44" s="17"/>
      <c r="DN44" s="17"/>
      <c r="DO44" s="17"/>
      <c r="DP44" s="17"/>
      <c r="DQ44" s="17"/>
      <c r="DR44" s="17"/>
      <c r="DS44" s="17"/>
      <c r="DT44" s="17"/>
      <c r="DU44" s="17"/>
      <c r="DV44" s="17"/>
      <c r="DW44" s="17"/>
      <c r="DX44" s="17"/>
      <c r="DY44" s="17"/>
      <c r="DZ44" s="17"/>
      <c r="EA44" s="17"/>
      <c r="EB44" s="17"/>
      <c r="EC44" s="17"/>
      <c r="ED44" s="17"/>
      <c r="EE44" s="17"/>
      <c r="EF44" s="17"/>
      <c r="EG44" s="17"/>
      <c r="EH44" s="17"/>
      <c r="EI44" s="17"/>
      <c r="EJ44" s="17"/>
      <c r="EK44" s="17"/>
      <c r="EL44" s="17"/>
      <c r="EM44" s="17"/>
      <c r="EN44" s="17"/>
      <c r="EO44" s="17"/>
      <c r="EP44" s="17"/>
      <c r="EQ44" s="17"/>
      <c r="ER44" s="17"/>
      <c r="ES44" s="17"/>
      <c r="ET44" s="17"/>
      <c r="EU44" s="17"/>
    </row>
    <row r="45" s="16" customFormat="1" ht="24" customHeight="1" spans="1:151">
      <c r="A45" s="17"/>
      <c r="B45" s="49" t="s">
        <v>196</v>
      </c>
      <c r="C45" s="50">
        <v>21307</v>
      </c>
      <c r="D45" s="51" t="s">
        <v>197</v>
      </c>
      <c r="E45" s="40">
        <v>74</v>
      </c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7"/>
      <c r="DF45" s="17"/>
      <c r="DG45" s="17"/>
      <c r="DH45" s="17"/>
      <c r="DI45" s="17"/>
      <c r="DJ45" s="17"/>
      <c r="DK45" s="17"/>
      <c r="DL45" s="17"/>
      <c r="DM45" s="17"/>
      <c r="DN45" s="17"/>
      <c r="DO45" s="17"/>
      <c r="DP45" s="17"/>
      <c r="DQ45" s="17"/>
      <c r="DR45" s="17"/>
      <c r="DS45" s="17"/>
      <c r="DT45" s="17"/>
      <c r="DU45" s="17"/>
      <c r="DV45" s="17"/>
      <c r="DW45" s="17"/>
      <c r="DX45" s="17"/>
      <c r="DY45" s="17"/>
      <c r="DZ45" s="17"/>
      <c r="EA45" s="17"/>
      <c r="EB45" s="17"/>
      <c r="EC45" s="17"/>
      <c r="ED45" s="17"/>
      <c r="EE45" s="17"/>
      <c r="EF45" s="17"/>
      <c r="EG45" s="17"/>
      <c r="EH45" s="17"/>
      <c r="EI45" s="17"/>
      <c r="EJ45" s="17"/>
      <c r="EK45" s="17"/>
      <c r="EL45" s="17"/>
      <c r="EM45" s="17"/>
      <c r="EN45" s="17"/>
      <c r="EO45" s="17"/>
      <c r="EP45" s="17"/>
      <c r="EQ45" s="17"/>
      <c r="ER45" s="17"/>
      <c r="ES45" s="17"/>
      <c r="ET45" s="17"/>
      <c r="EU45" s="17"/>
    </row>
    <row r="46" s="16" customFormat="1" ht="24" customHeight="1" spans="1:151">
      <c r="A46" s="17"/>
      <c r="B46" s="49" t="s">
        <v>198</v>
      </c>
      <c r="C46" s="50">
        <v>21307</v>
      </c>
      <c r="D46" s="51" t="s">
        <v>199</v>
      </c>
      <c r="E46" s="32">
        <v>1762</v>
      </c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</row>
    <row r="47" s="16" customFormat="1" ht="24" customHeight="1" spans="1:151">
      <c r="A47" s="17"/>
      <c r="B47" s="49" t="s">
        <v>200</v>
      </c>
      <c r="C47" s="50">
        <v>21307</v>
      </c>
      <c r="D47" s="51" t="s">
        <v>201</v>
      </c>
      <c r="E47" s="32">
        <v>30.8</v>
      </c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  <c r="DE47" s="17"/>
      <c r="DF47" s="17"/>
      <c r="DG47" s="17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  <c r="DV47" s="17"/>
      <c r="DW47" s="17"/>
      <c r="DX47" s="17"/>
      <c r="DY47" s="17"/>
      <c r="DZ47" s="17"/>
      <c r="EA47" s="17"/>
      <c r="EB47" s="17"/>
      <c r="EC47" s="17"/>
      <c r="ED47" s="17"/>
      <c r="EE47" s="17"/>
      <c r="EF47" s="17"/>
      <c r="EG47" s="17"/>
      <c r="EH47" s="17"/>
      <c r="EI47" s="17"/>
      <c r="EJ47" s="17"/>
      <c r="EK47" s="17"/>
      <c r="EL47" s="17"/>
      <c r="EM47" s="17"/>
      <c r="EN47" s="17"/>
      <c r="EO47" s="17"/>
      <c r="EP47" s="17"/>
      <c r="EQ47" s="17"/>
      <c r="ER47" s="17"/>
      <c r="ES47" s="17"/>
      <c r="ET47" s="17"/>
      <c r="EU47" s="17"/>
    </row>
    <row r="48" s="16" customFormat="1" ht="24" customHeight="1" spans="1:151">
      <c r="A48" s="17"/>
      <c r="B48" s="49" t="s">
        <v>202</v>
      </c>
      <c r="C48" s="50">
        <v>21307</v>
      </c>
      <c r="D48" s="51" t="s">
        <v>203</v>
      </c>
      <c r="E48" s="32">
        <v>0.6</v>
      </c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  <c r="DE48" s="17"/>
      <c r="DF48" s="17"/>
      <c r="DG48" s="17"/>
      <c r="DH48" s="17"/>
      <c r="DI48" s="17"/>
      <c r="DJ48" s="17"/>
      <c r="DK48" s="17"/>
      <c r="DL48" s="17"/>
      <c r="DM48" s="17"/>
      <c r="DN48" s="17"/>
      <c r="DO48" s="17"/>
      <c r="DP48" s="17"/>
      <c r="DQ48" s="17"/>
      <c r="DR48" s="17"/>
      <c r="DS48" s="17"/>
      <c r="DT48" s="17"/>
      <c r="DU48" s="17"/>
      <c r="DV48" s="17"/>
      <c r="DW48" s="17"/>
      <c r="DX48" s="17"/>
      <c r="DY48" s="17"/>
      <c r="DZ48" s="17"/>
      <c r="EA48" s="17"/>
      <c r="EB48" s="17"/>
      <c r="EC48" s="17"/>
      <c r="ED48" s="17"/>
      <c r="EE48" s="17"/>
      <c r="EF48" s="17"/>
      <c r="EG48" s="17"/>
      <c r="EH48" s="17"/>
      <c r="EI48" s="17"/>
      <c r="EJ48" s="17"/>
      <c r="EK48" s="17"/>
      <c r="EL48" s="17"/>
      <c r="EM48" s="17"/>
      <c r="EN48" s="17"/>
      <c r="EO48" s="17"/>
      <c r="EP48" s="17"/>
      <c r="EQ48" s="17"/>
      <c r="ER48" s="17"/>
      <c r="ES48" s="17"/>
      <c r="ET48" s="17"/>
      <c r="EU48" s="17"/>
    </row>
    <row r="49" s="16" customFormat="1" ht="24" customHeight="1" spans="1:151">
      <c r="A49" s="17"/>
      <c r="B49" s="49" t="s">
        <v>204</v>
      </c>
      <c r="C49" s="50">
        <v>21307</v>
      </c>
      <c r="D49" s="51" t="s">
        <v>205</v>
      </c>
      <c r="E49" s="32">
        <v>62.47</v>
      </c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7"/>
      <c r="DD49" s="17"/>
      <c r="DE49" s="17"/>
      <c r="DF49" s="17"/>
      <c r="DG49" s="17"/>
      <c r="DH49" s="17"/>
      <c r="DI49" s="17"/>
      <c r="DJ49" s="17"/>
      <c r="DK49" s="17"/>
      <c r="DL49" s="17"/>
      <c r="DM49" s="17"/>
      <c r="DN49" s="17"/>
      <c r="DO49" s="17"/>
      <c r="DP49" s="17"/>
      <c r="DQ49" s="17"/>
      <c r="DR49" s="17"/>
      <c r="DS49" s="17"/>
      <c r="DT49" s="17"/>
      <c r="DU49" s="17"/>
      <c r="DV49" s="17"/>
      <c r="DW49" s="17"/>
      <c r="DX49" s="17"/>
      <c r="DY49" s="17"/>
      <c r="DZ49" s="17"/>
      <c r="EA49" s="17"/>
      <c r="EB49" s="17"/>
      <c r="EC49" s="17"/>
      <c r="ED49" s="17"/>
      <c r="EE49" s="17"/>
      <c r="EF49" s="17"/>
      <c r="EG49" s="17"/>
      <c r="EH49" s="17"/>
      <c r="EI49" s="17"/>
      <c r="EJ49" s="17"/>
      <c r="EK49" s="17"/>
      <c r="EL49" s="17"/>
      <c r="EM49" s="17"/>
      <c r="EN49" s="17"/>
      <c r="EO49" s="17"/>
      <c r="EP49" s="17"/>
      <c r="EQ49" s="17"/>
      <c r="ER49" s="17"/>
      <c r="ES49" s="17"/>
      <c r="ET49" s="17"/>
      <c r="EU49" s="17"/>
    </row>
    <row r="50" s="16" customFormat="1" ht="24" customHeight="1" spans="1:151">
      <c r="A50" s="17"/>
      <c r="B50" s="49" t="s">
        <v>206</v>
      </c>
      <c r="C50" s="50">
        <v>21307</v>
      </c>
      <c r="D50" s="51" t="s">
        <v>207</v>
      </c>
      <c r="E50" s="32">
        <v>300.5</v>
      </c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7"/>
      <c r="DD50" s="17"/>
      <c r="DE50" s="17"/>
      <c r="DF50" s="17"/>
      <c r="DG50" s="17"/>
      <c r="DH50" s="17"/>
      <c r="DI50" s="17"/>
      <c r="DJ50" s="17"/>
      <c r="DK50" s="17"/>
      <c r="DL50" s="17"/>
      <c r="DM50" s="17"/>
      <c r="DN50" s="17"/>
      <c r="DO50" s="17"/>
      <c r="DP50" s="17"/>
      <c r="DQ50" s="17"/>
      <c r="DR50" s="17"/>
      <c r="DS50" s="17"/>
      <c r="DT50" s="17"/>
      <c r="DU50" s="17"/>
      <c r="DV50" s="17"/>
      <c r="DW50" s="17"/>
      <c r="DX50" s="17"/>
      <c r="DY50" s="17"/>
      <c r="DZ50" s="17"/>
      <c r="EA50" s="17"/>
      <c r="EB50" s="17"/>
      <c r="EC50" s="17"/>
      <c r="ED50" s="17"/>
      <c r="EE50" s="17"/>
      <c r="EF50" s="17"/>
      <c r="EG50" s="17"/>
      <c r="EH50" s="17"/>
      <c r="EI50" s="17"/>
      <c r="EJ50" s="17"/>
      <c r="EK50" s="17"/>
      <c r="EL50" s="17"/>
      <c r="EM50" s="17"/>
      <c r="EN50" s="17"/>
      <c r="EO50" s="17"/>
      <c r="EP50" s="17"/>
      <c r="EQ50" s="17"/>
      <c r="ER50" s="17"/>
      <c r="ES50" s="17"/>
      <c r="ET50" s="17"/>
      <c r="EU50" s="17"/>
    </row>
    <row r="51" s="16" customFormat="1" ht="24" customHeight="1" spans="1:151">
      <c r="A51" s="17"/>
      <c r="B51" s="49" t="s">
        <v>208</v>
      </c>
      <c r="C51" s="50">
        <v>21307</v>
      </c>
      <c r="D51" s="51" t="s">
        <v>209</v>
      </c>
      <c r="E51" s="32">
        <v>10.67</v>
      </c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7"/>
      <c r="DV51" s="17"/>
      <c r="DW51" s="17"/>
      <c r="DX51" s="17"/>
      <c r="DY51" s="17"/>
      <c r="DZ51" s="17"/>
      <c r="EA51" s="17"/>
      <c r="EB51" s="17"/>
      <c r="EC51" s="17"/>
      <c r="ED51" s="17"/>
      <c r="EE51" s="17"/>
      <c r="EF51" s="17"/>
      <c r="EG51" s="17"/>
      <c r="EH51" s="17"/>
      <c r="EI51" s="17"/>
      <c r="EJ51" s="17"/>
      <c r="EK51" s="17"/>
      <c r="EL51" s="17"/>
      <c r="EM51" s="17"/>
      <c r="EN51" s="17"/>
      <c r="EO51" s="17"/>
      <c r="EP51" s="17"/>
      <c r="EQ51" s="17"/>
      <c r="ER51" s="17"/>
      <c r="ES51" s="17"/>
      <c r="ET51" s="17"/>
      <c r="EU51" s="17"/>
    </row>
    <row r="52" s="16" customFormat="1" ht="24" customHeight="1" spans="1:151">
      <c r="A52" s="17"/>
      <c r="B52" s="49" t="s">
        <v>210</v>
      </c>
      <c r="C52" s="50">
        <v>21307</v>
      </c>
      <c r="D52" s="51" t="s">
        <v>211</v>
      </c>
      <c r="E52" s="32">
        <v>13.92</v>
      </c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7"/>
      <c r="EB52" s="17"/>
      <c r="EC52" s="17"/>
      <c r="ED52" s="17"/>
      <c r="EE52" s="17"/>
      <c r="EF52" s="17"/>
      <c r="EG52" s="17"/>
      <c r="EH52" s="17"/>
      <c r="EI52" s="17"/>
      <c r="EJ52" s="17"/>
      <c r="EK52" s="17"/>
      <c r="EL52" s="17"/>
      <c r="EM52" s="17"/>
      <c r="EN52" s="17"/>
      <c r="EO52" s="17"/>
      <c r="EP52" s="17"/>
      <c r="EQ52" s="17"/>
      <c r="ER52" s="17"/>
      <c r="ES52" s="17"/>
      <c r="ET52" s="17"/>
      <c r="EU52" s="17"/>
    </row>
    <row r="53" s="16" customFormat="1" ht="24" customHeight="1" spans="1:151">
      <c r="A53" s="17"/>
      <c r="B53" s="49" t="s">
        <v>212</v>
      </c>
      <c r="C53" s="50">
        <v>21399</v>
      </c>
      <c r="D53" s="51" t="s">
        <v>213</v>
      </c>
      <c r="E53" s="32">
        <v>1004</v>
      </c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7"/>
      <c r="EB53" s="17"/>
      <c r="EC53" s="17"/>
      <c r="ED53" s="17"/>
      <c r="EE53" s="17"/>
      <c r="EF53" s="17"/>
      <c r="EG53" s="17"/>
      <c r="EH53" s="17"/>
      <c r="EI53" s="17"/>
      <c r="EJ53" s="17"/>
      <c r="EK53" s="17"/>
      <c r="EL53" s="17"/>
      <c r="EM53" s="17"/>
      <c r="EN53" s="17"/>
      <c r="EO53" s="17"/>
      <c r="EP53" s="17"/>
      <c r="EQ53" s="17"/>
      <c r="ER53" s="17"/>
      <c r="ES53" s="17"/>
      <c r="ET53" s="17"/>
      <c r="EU53" s="17"/>
    </row>
    <row r="54" s="16" customFormat="1" ht="24" customHeight="1" spans="1:151">
      <c r="A54" s="17"/>
      <c r="B54" s="49" t="s">
        <v>214</v>
      </c>
      <c r="C54" s="50">
        <v>21401</v>
      </c>
      <c r="D54" s="51" t="s">
        <v>215</v>
      </c>
      <c r="E54" s="32">
        <v>70.94</v>
      </c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17"/>
      <c r="CH54" s="17"/>
      <c r="CI54" s="17"/>
      <c r="CJ54" s="17"/>
      <c r="CK54" s="17"/>
      <c r="CL54" s="17"/>
      <c r="CM54" s="17"/>
      <c r="CN54" s="17"/>
      <c r="CO54" s="17"/>
      <c r="CP54" s="17"/>
      <c r="CQ54" s="17"/>
      <c r="CR54" s="17"/>
      <c r="CS54" s="17"/>
      <c r="CT54" s="17"/>
      <c r="CU54" s="17"/>
      <c r="CV54" s="17"/>
      <c r="CW54" s="17"/>
      <c r="CX54" s="17"/>
      <c r="CY54" s="17"/>
      <c r="CZ54" s="17"/>
      <c r="DA54" s="17"/>
      <c r="DB54" s="17"/>
      <c r="DC54" s="17"/>
      <c r="DD54" s="17"/>
      <c r="DE54" s="17"/>
      <c r="DF54" s="17"/>
      <c r="DG54" s="17"/>
      <c r="DH54" s="17"/>
      <c r="DI54" s="17"/>
      <c r="DJ54" s="17"/>
      <c r="DK54" s="17"/>
      <c r="DL54" s="17"/>
      <c r="DM54" s="17"/>
      <c r="DN54" s="17"/>
      <c r="DO54" s="17"/>
      <c r="DP54" s="17"/>
      <c r="DQ54" s="17"/>
      <c r="DR54" s="17"/>
      <c r="DS54" s="17"/>
      <c r="DT54" s="17"/>
      <c r="DU54" s="17"/>
      <c r="DV54" s="17"/>
      <c r="DW54" s="17"/>
      <c r="DX54" s="17"/>
      <c r="DY54" s="17"/>
      <c r="DZ54" s="17"/>
      <c r="EA54" s="17"/>
      <c r="EB54" s="17"/>
      <c r="EC54" s="17"/>
      <c r="ED54" s="17"/>
      <c r="EE54" s="17"/>
      <c r="EF54" s="17"/>
      <c r="EG54" s="17"/>
      <c r="EH54" s="17"/>
      <c r="EI54" s="17"/>
      <c r="EJ54" s="17"/>
      <c r="EK54" s="17"/>
      <c r="EL54" s="17"/>
      <c r="EM54" s="17"/>
      <c r="EN54" s="17"/>
      <c r="EO54" s="17"/>
      <c r="EP54" s="17"/>
      <c r="EQ54" s="17"/>
      <c r="ER54" s="17"/>
      <c r="ES54" s="17"/>
      <c r="ET54" s="17"/>
      <c r="EU54" s="17"/>
    </row>
    <row r="55" s="16" customFormat="1" ht="24" customHeight="1" spans="1:151">
      <c r="A55" s="17"/>
      <c r="B55" s="49" t="s">
        <v>216</v>
      </c>
      <c r="C55" s="50">
        <v>21401</v>
      </c>
      <c r="D55" s="51" t="s">
        <v>217</v>
      </c>
      <c r="E55" s="32">
        <v>50.76</v>
      </c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  <c r="CK55" s="17"/>
      <c r="CL55" s="17"/>
      <c r="CM55" s="17"/>
      <c r="CN55" s="17"/>
      <c r="CO55" s="17"/>
      <c r="CP55" s="17"/>
      <c r="CQ55" s="17"/>
      <c r="CR55" s="17"/>
      <c r="CS55" s="17"/>
      <c r="CT55" s="17"/>
      <c r="CU55" s="17"/>
      <c r="CV55" s="17"/>
      <c r="CW55" s="17"/>
      <c r="CX55" s="17"/>
      <c r="CY55" s="17"/>
      <c r="CZ55" s="17"/>
      <c r="DA55" s="17"/>
      <c r="DB55" s="17"/>
      <c r="DC55" s="17"/>
      <c r="DD55" s="17"/>
      <c r="DE55" s="17"/>
      <c r="DF55" s="17"/>
      <c r="DG55" s="17"/>
      <c r="DH55" s="17"/>
      <c r="DI55" s="17"/>
      <c r="DJ55" s="17"/>
      <c r="DK55" s="17"/>
      <c r="DL55" s="17"/>
      <c r="DM55" s="17"/>
      <c r="DN55" s="17"/>
      <c r="DO55" s="17"/>
      <c r="DP55" s="17"/>
      <c r="DQ55" s="17"/>
      <c r="DR55" s="17"/>
      <c r="DS55" s="17"/>
      <c r="DT55" s="17"/>
      <c r="DU55" s="17"/>
      <c r="DV55" s="17"/>
      <c r="DW55" s="17"/>
      <c r="DX55" s="17"/>
      <c r="DY55" s="17"/>
      <c r="DZ55" s="17"/>
      <c r="EA55" s="17"/>
      <c r="EB55" s="17"/>
      <c r="EC55" s="17"/>
      <c r="ED55" s="17"/>
      <c r="EE55" s="17"/>
      <c r="EF55" s="17"/>
      <c r="EG55" s="17"/>
      <c r="EH55" s="17"/>
      <c r="EI55" s="17"/>
      <c r="EJ55" s="17"/>
      <c r="EK55" s="17"/>
      <c r="EL55" s="17"/>
      <c r="EM55" s="17"/>
      <c r="EN55" s="17"/>
      <c r="EO55" s="17"/>
      <c r="EP55" s="17"/>
      <c r="EQ55" s="17"/>
      <c r="ER55" s="17"/>
      <c r="ES55" s="17"/>
      <c r="ET55" s="17"/>
      <c r="EU55" s="17"/>
    </row>
    <row r="56" s="16" customFormat="1" ht="24" customHeight="1" spans="1:151">
      <c r="A56" s="17"/>
      <c r="B56" s="49" t="s">
        <v>218</v>
      </c>
      <c r="C56" s="50">
        <v>21404</v>
      </c>
      <c r="D56" s="51" t="s">
        <v>219</v>
      </c>
      <c r="E56" s="32">
        <v>75.5</v>
      </c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  <c r="DE56" s="17"/>
      <c r="DF56" s="17"/>
      <c r="DG56" s="17"/>
      <c r="DH56" s="17"/>
      <c r="DI56" s="17"/>
      <c r="DJ56" s="17"/>
      <c r="DK56" s="17"/>
      <c r="DL56" s="17"/>
      <c r="DM56" s="17"/>
      <c r="DN56" s="17"/>
      <c r="DO56" s="17"/>
      <c r="DP56" s="17"/>
      <c r="DQ56" s="17"/>
      <c r="DR56" s="17"/>
      <c r="DS56" s="17"/>
      <c r="DT56" s="17"/>
      <c r="DU56" s="17"/>
      <c r="DV56" s="17"/>
      <c r="DW56" s="17"/>
      <c r="DX56" s="17"/>
      <c r="DY56" s="17"/>
      <c r="DZ56" s="17"/>
      <c r="EA56" s="17"/>
      <c r="EB56" s="17"/>
      <c r="EC56" s="17"/>
      <c r="ED56" s="17"/>
      <c r="EE56" s="17"/>
      <c r="EF56" s="17"/>
      <c r="EG56" s="17"/>
      <c r="EH56" s="17"/>
      <c r="EI56" s="17"/>
      <c r="EJ56" s="17"/>
      <c r="EK56" s="17"/>
      <c r="EL56" s="17"/>
      <c r="EM56" s="17"/>
      <c r="EN56" s="17"/>
      <c r="EO56" s="17"/>
      <c r="EP56" s="17"/>
      <c r="EQ56" s="17"/>
      <c r="ER56" s="17"/>
      <c r="ES56" s="17"/>
      <c r="ET56" s="17"/>
      <c r="EU56" s="17"/>
    </row>
    <row r="57" s="16" customFormat="1" ht="24" customHeight="1" spans="1:151">
      <c r="A57" s="17"/>
      <c r="B57" s="49" t="s">
        <v>220</v>
      </c>
      <c r="C57" s="50">
        <v>21404</v>
      </c>
      <c r="D57" s="51" t="s">
        <v>219</v>
      </c>
      <c r="E57" s="32">
        <v>94</v>
      </c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  <c r="CS57" s="17"/>
      <c r="CT57" s="17"/>
      <c r="CU57" s="17"/>
      <c r="CV57" s="17"/>
      <c r="CW57" s="17"/>
      <c r="CX57" s="17"/>
      <c r="CY57" s="17"/>
      <c r="CZ57" s="17"/>
      <c r="DA57" s="17"/>
      <c r="DB57" s="17"/>
      <c r="DC57" s="17"/>
      <c r="DD57" s="17"/>
      <c r="DE57" s="17"/>
      <c r="DF57" s="17"/>
      <c r="DG57" s="17"/>
      <c r="DH57" s="17"/>
      <c r="DI57" s="17"/>
      <c r="DJ57" s="17"/>
      <c r="DK57" s="17"/>
      <c r="DL57" s="17"/>
      <c r="DM57" s="17"/>
      <c r="DN57" s="17"/>
      <c r="DO57" s="17"/>
      <c r="DP57" s="17"/>
      <c r="DQ57" s="17"/>
      <c r="DR57" s="17"/>
      <c r="DS57" s="17"/>
      <c r="DT57" s="17"/>
      <c r="DU57" s="17"/>
      <c r="DV57" s="17"/>
      <c r="DW57" s="17"/>
      <c r="DX57" s="17"/>
      <c r="DY57" s="17"/>
      <c r="DZ57" s="17"/>
      <c r="EA57" s="17"/>
      <c r="EB57" s="17"/>
      <c r="EC57" s="17"/>
      <c r="ED57" s="17"/>
      <c r="EE57" s="17"/>
      <c r="EF57" s="17"/>
      <c r="EG57" s="17"/>
      <c r="EH57" s="17"/>
      <c r="EI57" s="17"/>
      <c r="EJ57" s="17"/>
      <c r="EK57" s="17"/>
      <c r="EL57" s="17"/>
      <c r="EM57" s="17"/>
      <c r="EN57" s="17"/>
      <c r="EO57" s="17"/>
      <c r="EP57" s="17"/>
      <c r="EQ57" s="17"/>
      <c r="ER57" s="17"/>
      <c r="ES57" s="17"/>
      <c r="ET57" s="17"/>
      <c r="EU57" s="17"/>
    </row>
    <row r="58" s="16" customFormat="1" ht="24" customHeight="1" spans="1:151">
      <c r="A58" s="15"/>
      <c r="B58" s="52"/>
      <c r="C58" s="37">
        <v>29999</v>
      </c>
      <c r="D58" s="38" t="s">
        <v>221</v>
      </c>
      <c r="E58" s="32">
        <v>9989</v>
      </c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</row>
    <row r="59" s="16" customFormat="1" ht="24" customHeight="1" spans="1:151">
      <c r="A59" s="17"/>
      <c r="B59" s="49" t="s">
        <v>222</v>
      </c>
      <c r="C59" s="50">
        <v>29999</v>
      </c>
      <c r="D59" s="51" t="s">
        <v>223</v>
      </c>
      <c r="E59" s="32">
        <v>0.16</v>
      </c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  <c r="CK59" s="17"/>
      <c r="CL59" s="17"/>
      <c r="CM59" s="17"/>
      <c r="CN59" s="17"/>
      <c r="CO59" s="17"/>
      <c r="CP59" s="17"/>
      <c r="CQ59" s="17"/>
      <c r="CR59" s="17"/>
      <c r="CS59" s="17"/>
      <c r="CT59" s="17"/>
      <c r="CU59" s="17"/>
      <c r="CV59" s="17"/>
      <c r="CW59" s="17"/>
      <c r="CX59" s="17"/>
      <c r="CY59" s="17"/>
      <c r="CZ59" s="17"/>
      <c r="DA59" s="17"/>
      <c r="DB59" s="17"/>
      <c r="DC59" s="17"/>
      <c r="DD59" s="17"/>
      <c r="DE59" s="17"/>
      <c r="DF59" s="17"/>
      <c r="DG59" s="17"/>
      <c r="DH59" s="17"/>
      <c r="DI59" s="17"/>
      <c r="DJ59" s="17"/>
      <c r="DK59" s="17"/>
      <c r="DL59" s="17"/>
      <c r="DM59" s="17"/>
      <c r="DN59" s="17"/>
      <c r="DO59" s="17"/>
      <c r="DP59" s="17"/>
      <c r="DQ59" s="17"/>
      <c r="DR59" s="17"/>
      <c r="DS59" s="17"/>
      <c r="DT59" s="17"/>
      <c r="DU59" s="17"/>
      <c r="DV59" s="17"/>
      <c r="DW59" s="17"/>
      <c r="DX59" s="17"/>
      <c r="DY59" s="17"/>
      <c r="DZ59" s="17"/>
      <c r="EA59" s="17"/>
      <c r="EB59" s="17"/>
      <c r="EC59" s="17"/>
      <c r="ED59" s="17"/>
      <c r="EE59" s="17"/>
      <c r="EF59" s="17"/>
      <c r="EG59" s="17"/>
      <c r="EH59" s="17"/>
      <c r="EI59" s="17"/>
      <c r="EJ59" s="17"/>
      <c r="EK59" s="17"/>
      <c r="EL59" s="17"/>
      <c r="EM59" s="17"/>
      <c r="EN59" s="17"/>
      <c r="EO59" s="17"/>
      <c r="EP59" s="17"/>
      <c r="EQ59" s="17"/>
      <c r="ER59" s="17"/>
      <c r="ES59" s="17"/>
      <c r="ET59" s="17"/>
      <c r="EU59" s="17"/>
    </row>
    <row r="60" s="16" customFormat="1" ht="24" customHeight="1" spans="1:151">
      <c r="A60" s="17"/>
      <c r="B60" s="49" t="s">
        <v>224</v>
      </c>
      <c r="C60" s="50">
        <v>29999</v>
      </c>
      <c r="D60" s="51" t="s">
        <v>225</v>
      </c>
      <c r="E60" s="32">
        <v>0.16</v>
      </c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  <c r="DE60" s="17"/>
      <c r="DF60" s="17"/>
      <c r="DG60" s="17"/>
      <c r="DH60" s="17"/>
      <c r="DI60" s="17"/>
      <c r="DJ60" s="17"/>
      <c r="DK60" s="17"/>
      <c r="DL60" s="17"/>
      <c r="DM60" s="17"/>
      <c r="DN60" s="17"/>
      <c r="DO60" s="17"/>
      <c r="DP60" s="17"/>
      <c r="DQ60" s="17"/>
      <c r="DR60" s="17"/>
      <c r="DS60" s="17"/>
      <c r="DT60" s="17"/>
      <c r="DU60" s="17"/>
      <c r="DV60" s="17"/>
      <c r="DW60" s="17"/>
      <c r="DX60" s="17"/>
      <c r="DY60" s="17"/>
      <c r="DZ60" s="17"/>
      <c r="EA60" s="17"/>
      <c r="EB60" s="17"/>
      <c r="EC60" s="17"/>
      <c r="ED60" s="17"/>
      <c r="EE60" s="17"/>
      <c r="EF60" s="17"/>
      <c r="EG60" s="17"/>
      <c r="EH60" s="17"/>
      <c r="EI60" s="17"/>
      <c r="EJ60" s="17"/>
      <c r="EK60" s="17"/>
      <c r="EL60" s="17"/>
      <c r="EM60" s="17"/>
      <c r="EN60" s="17"/>
      <c r="EO60" s="17"/>
      <c r="EP60" s="17"/>
      <c r="EQ60" s="17"/>
      <c r="ER60" s="17"/>
      <c r="ES60" s="17"/>
      <c r="ET60" s="17"/>
      <c r="EU60" s="17"/>
    </row>
    <row r="61" s="16" customFormat="1" ht="24" customHeight="1" spans="1:151">
      <c r="A61" s="17"/>
      <c r="B61" s="49" t="s">
        <v>226</v>
      </c>
      <c r="C61" s="50">
        <v>29999</v>
      </c>
      <c r="D61" s="51" t="s">
        <v>225</v>
      </c>
      <c r="E61" s="32">
        <v>0.13</v>
      </c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  <c r="CS61" s="17"/>
      <c r="CT61" s="17"/>
      <c r="CU61" s="17"/>
      <c r="CV61" s="17"/>
      <c r="CW61" s="17"/>
      <c r="CX61" s="17"/>
      <c r="CY61" s="17"/>
      <c r="CZ61" s="17"/>
      <c r="DA61" s="17"/>
      <c r="DB61" s="17"/>
      <c r="DC61" s="17"/>
      <c r="DD61" s="17"/>
      <c r="DE61" s="17"/>
      <c r="DF61" s="17"/>
      <c r="DG61" s="17"/>
      <c r="DH61" s="17"/>
      <c r="DI61" s="17"/>
      <c r="DJ61" s="17"/>
      <c r="DK61" s="17"/>
      <c r="DL61" s="17"/>
      <c r="DM61" s="17"/>
      <c r="DN61" s="17"/>
      <c r="DO61" s="17"/>
      <c r="DP61" s="17"/>
      <c r="DQ61" s="17"/>
      <c r="DR61" s="17"/>
      <c r="DS61" s="17"/>
      <c r="DT61" s="17"/>
      <c r="DU61" s="17"/>
      <c r="DV61" s="17"/>
      <c r="DW61" s="17"/>
      <c r="DX61" s="17"/>
      <c r="DY61" s="17"/>
      <c r="DZ61" s="17"/>
      <c r="EA61" s="17"/>
      <c r="EB61" s="17"/>
      <c r="EC61" s="17"/>
      <c r="ED61" s="17"/>
      <c r="EE61" s="17"/>
      <c r="EF61" s="17"/>
      <c r="EG61" s="17"/>
      <c r="EH61" s="17"/>
      <c r="EI61" s="17"/>
      <c r="EJ61" s="17"/>
      <c r="EK61" s="17"/>
      <c r="EL61" s="17"/>
      <c r="EM61" s="17"/>
      <c r="EN61" s="17"/>
      <c r="EO61" s="17"/>
      <c r="EP61" s="17"/>
      <c r="EQ61" s="17"/>
      <c r="ER61" s="17"/>
      <c r="ES61" s="17"/>
      <c r="ET61" s="17"/>
      <c r="EU61" s="17"/>
    </row>
    <row r="62" s="16" customFormat="1" ht="24" customHeight="1" spans="1:151">
      <c r="A62" s="17"/>
      <c r="B62" s="49" t="s">
        <v>227</v>
      </c>
      <c r="C62" s="50">
        <v>29999</v>
      </c>
      <c r="D62" s="51" t="s">
        <v>228</v>
      </c>
      <c r="E62" s="32">
        <v>4</v>
      </c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  <c r="CK62" s="17"/>
      <c r="CL62" s="17"/>
      <c r="CM62" s="17"/>
      <c r="CN62" s="17"/>
      <c r="CO62" s="17"/>
      <c r="CP62" s="17"/>
      <c r="CQ62" s="17"/>
      <c r="CR62" s="17"/>
      <c r="CS62" s="17"/>
      <c r="CT62" s="17"/>
      <c r="CU62" s="17"/>
      <c r="CV62" s="17"/>
      <c r="CW62" s="17"/>
      <c r="CX62" s="17"/>
      <c r="CY62" s="17"/>
      <c r="CZ62" s="17"/>
      <c r="DA62" s="17"/>
      <c r="DB62" s="17"/>
      <c r="DC62" s="17"/>
      <c r="DD62" s="17"/>
      <c r="DE62" s="17"/>
      <c r="DF62" s="17"/>
      <c r="DG62" s="17"/>
      <c r="DH62" s="17"/>
      <c r="DI62" s="17"/>
      <c r="DJ62" s="17"/>
      <c r="DK62" s="17"/>
      <c r="DL62" s="17"/>
      <c r="DM62" s="17"/>
      <c r="DN62" s="17"/>
      <c r="DO62" s="17"/>
      <c r="DP62" s="17"/>
      <c r="DQ62" s="17"/>
      <c r="DR62" s="17"/>
      <c r="DS62" s="17"/>
      <c r="DT62" s="17"/>
      <c r="DU62" s="17"/>
      <c r="DV62" s="17"/>
      <c r="DW62" s="17"/>
      <c r="DX62" s="17"/>
      <c r="DY62" s="17"/>
      <c r="DZ62" s="17"/>
      <c r="EA62" s="17"/>
      <c r="EB62" s="17"/>
      <c r="EC62" s="17"/>
      <c r="ED62" s="17"/>
      <c r="EE62" s="17"/>
      <c r="EF62" s="17"/>
      <c r="EG62" s="17"/>
      <c r="EH62" s="17"/>
      <c r="EI62" s="17"/>
      <c r="EJ62" s="17"/>
      <c r="EK62" s="17"/>
      <c r="EL62" s="17"/>
      <c r="EM62" s="17"/>
      <c r="EN62" s="17"/>
      <c r="EO62" s="17"/>
      <c r="EP62" s="17"/>
      <c r="EQ62" s="17"/>
      <c r="ER62" s="17"/>
      <c r="ES62" s="17"/>
      <c r="ET62" s="17"/>
      <c r="EU62" s="17"/>
    </row>
    <row r="63" s="16" customFormat="1" ht="24" customHeight="1" spans="1:151">
      <c r="A63" s="17"/>
      <c r="B63" s="49" t="s">
        <v>229</v>
      </c>
      <c r="C63" s="50">
        <v>29999</v>
      </c>
      <c r="D63" s="51" t="s">
        <v>230</v>
      </c>
      <c r="E63" s="32">
        <v>217</v>
      </c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  <c r="CP63" s="17"/>
      <c r="CQ63" s="17"/>
      <c r="CR63" s="17"/>
      <c r="CS63" s="17"/>
      <c r="CT63" s="17"/>
      <c r="CU63" s="17"/>
      <c r="CV63" s="17"/>
      <c r="CW63" s="17"/>
      <c r="CX63" s="17"/>
      <c r="CY63" s="17"/>
      <c r="CZ63" s="17"/>
      <c r="DA63" s="17"/>
      <c r="DB63" s="17"/>
      <c r="DC63" s="17"/>
      <c r="DD63" s="17"/>
      <c r="DE63" s="17"/>
      <c r="DF63" s="17"/>
      <c r="DG63" s="17"/>
      <c r="DH63" s="17"/>
      <c r="DI63" s="17"/>
      <c r="DJ63" s="17"/>
      <c r="DK63" s="17"/>
      <c r="DL63" s="17"/>
      <c r="DM63" s="17"/>
      <c r="DN63" s="17"/>
      <c r="DO63" s="17"/>
      <c r="DP63" s="17"/>
      <c r="DQ63" s="17"/>
      <c r="DR63" s="17"/>
      <c r="DS63" s="17"/>
      <c r="DT63" s="17"/>
      <c r="DU63" s="17"/>
      <c r="DV63" s="17"/>
      <c r="DW63" s="17"/>
      <c r="DX63" s="17"/>
      <c r="DY63" s="17"/>
      <c r="DZ63" s="17"/>
      <c r="EA63" s="17"/>
      <c r="EB63" s="17"/>
      <c r="EC63" s="17"/>
      <c r="ED63" s="17"/>
      <c r="EE63" s="17"/>
      <c r="EF63" s="17"/>
      <c r="EG63" s="17"/>
      <c r="EH63" s="17"/>
      <c r="EI63" s="17"/>
      <c r="EJ63" s="17"/>
      <c r="EK63" s="17"/>
      <c r="EL63" s="17"/>
      <c r="EM63" s="17"/>
      <c r="EN63" s="17"/>
      <c r="EO63" s="17"/>
      <c r="EP63" s="17"/>
      <c r="EQ63" s="17"/>
      <c r="ER63" s="17"/>
      <c r="ES63" s="17"/>
      <c r="ET63" s="17"/>
      <c r="EU63" s="17"/>
    </row>
    <row r="64" s="18" customFormat="1" ht="24" customHeight="1" spans="1:151">
      <c r="A64" s="58"/>
      <c r="B64" s="59"/>
      <c r="C64" s="60"/>
      <c r="D64" s="61" t="s">
        <v>114</v>
      </c>
      <c r="E64" s="62">
        <f>SUM(E4:E63)</f>
        <v>17035.52</v>
      </c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  <c r="BM64" s="58"/>
      <c r="BN64" s="58"/>
      <c r="BO64" s="58"/>
      <c r="BP64" s="58"/>
      <c r="BQ64" s="58"/>
      <c r="BR64" s="58"/>
      <c r="BS64" s="58"/>
      <c r="BT64" s="58"/>
      <c r="BU64" s="58"/>
      <c r="BV64" s="58"/>
      <c r="BW64" s="58"/>
      <c r="BX64" s="58"/>
      <c r="BY64" s="58"/>
      <c r="BZ64" s="58"/>
      <c r="CA64" s="58"/>
      <c r="CB64" s="58"/>
      <c r="CC64" s="58"/>
      <c r="CD64" s="58"/>
      <c r="CE64" s="58"/>
      <c r="CF64" s="58"/>
      <c r="CG64" s="58"/>
      <c r="CH64" s="58"/>
      <c r="CI64" s="58"/>
      <c r="CJ64" s="58"/>
      <c r="CK64" s="58"/>
      <c r="CL64" s="58"/>
      <c r="CM64" s="58"/>
      <c r="CN64" s="58"/>
      <c r="CO64" s="58"/>
      <c r="CP64" s="58"/>
      <c r="CQ64" s="58"/>
      <c r="CR64" s="58"/>
      <c r="CS64" s="58"/>
      <c r="CT64" s="58"/>
      <c r="CU64" s="58"/>
      <c r="CV64" s="58"/>
      <c r="CW64" s="58"/>
      <c r="CX64" s="58"/>
      <c r="CY64" s="58"/>
      <c r="CZ64" s="58"/>
      <c r="DA64" s="58"/>
      <c r="DB64" s="58"/>
      <c r="DC64" s="58"/>
      <c r="DD64" s="58"/>
      <c r="DE64" s="58"/>
      <c r="DF64" s="58"/>
      <c r="DG64" s="58"/>
      <c r="DH64" s="58"/>
      <c r="DI64" s="58"/>
      <c r="DJ64" s="58"/>
      <c r="DK64" s="58"/>
      <c r="DL64" s="58"/>
      <c r="DM64" s="58"/>
      <c r="DN64" s="58"/>
      <c r="DO64" s="58"/>
      <c r="DP64" s="58"/>
      <c r="DQ64" s="58"/>
      <c r="DR64" s="58"/>
      <c r="DS64" s="58"/>
      <c r="DT64" s="58"/>
      <c r="DU64" s="58"/>
      <c r="DV64" s="58"/>
      <c r="DW64" s="58"/>
      <c r="DX64" s="58"/>
      <c r="DY64" s="58"/>
      <c r="DZ64" s="58"/>
      <c r="EA64" s="58"/>
      <c r="EB64" s="58"/>
      <c r="EC64" s="58"/>
      <c r="ED64" s="58"/>
      <c r="EE64" s="58"/>
      <c r="EF64" s="58"/>
      <c r="EG64" s="58"/>
      <c r="EH64" s="58"/>
      <c r="EI64" s="58"/>
      <c r="EJ64" s="58"/>
      <c r="EK64" s="58"/>
      <c r="EL64" s="58"/>
      <c r="EM64" s="58"/>
      <c r="EN64" s="58"/>
      <c r="EO64" s="58"/>
      <c r="EP64" s="58"/>
      <c r="EQ64" s="58"/>
      <c r="ER64" s="58"/>
      <c r="ES64" s="58"/>
      <c r="ET64" s="58"/>
      <c r="EU64" s="58"/>
    </row>
  </sheetData>
  <sortState ref="A4:EU63">
    <sortCondition ref="C4:C63"/>
  </sortState>
  <mergeCells count="1">
    <mergeCell ref="B1:E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6"/>
  <sheetViews>
    <sheetView tabSelected="1" workbookViewId="0">
      <selection activeCell="E12" sqref="E12"/>
    </sheetView>
  </sheetViews>
  <sheetFormatPr defaultColWidth="9" defaultRowHeight="12" outlineLevelCol="3"/>
  <cols>
    <col min="1" max="1" width="18" style="2" customWidth="1"/>
    <col min="2" max="2" width="24.5" style="2" customWidth="1"/>
    <col min="3" max="3" width="38.875" style="2" customWidth="1"/>
    <col min="4" max="4" width="24.5" style="3" customWidth="1"/>
    <col min="5" max="16384" width="9" style="2"/>
  </cols>
  <sheetData>
    <row r="1" ht="20.25" spans="1:4">
      <c r="A1" s="4" t="s">
        <v>231</v>
      </c>
      <c r="B1" s="4"/>
      <c r="C1" s="4"/>
      <c r="D1" s="4"/>
    </row>
    <row r="2" spans="4:4">
      <c r="D2" s="5" t="s">
        <v>122</v>
      </c>
    </row>
    <row r="3" s="1" customFormat="1" spans="1:4">
      <c r="A3" s="6" t="s">
        <v>232</v>
      </c>
      <c r="B3" s="6" t="s">
        <v>2</v>
      </c>
      <c r="C3" s="6" t="s">
        <v>233</v>
      </c>
      <c r="D3" s="7" t="s">
        <v>13</v>
      </c>
    </row>
    <row r="4" spans="1:4">
      <c r="A4" s="8" t="s">
        <v>234</v>
      </c>
      <c r="B4" s="9"/>
      <c r="C4" s="10"/>
      <c r="D4" s="11">
        <f>SUM(D5:D46)</f>
        <v>31455.8001</v>
      </c>
    </row>
    <row r="5" spans="1:4">
      <c r="A5" s="12" t="s">
        <v>235</v>
      </c>
      <c r="B5" s="13" t="s">
        <v>89</v>
      </c>
      <c r="C5" s="13" t="s">
        <v>90</v>
      </c>
      <c r="D5" s="11">
        <v>40</v>
      </c>
    </row>
    <row r="6" spans="1:4">
      <c r="A6" s="12" t="s">
        <v>235</v>
      </c>
      <c r="B6" s="13" t="s">
        <v>89</v>
      </c>
      <c r="C6" s="13" t="s">
        <v>90</v>
      </c>
      <c r="D6" s="11">
        <v>70</v>
      </c>
    </row>
    <row r="7" spans="1:4">
      <c r="A7" s="12" t="s">
        <v>235</v>
      </c>
      <c r="B7" s="13" t="s">
        <v>89</v>
      </c>
      <c r="C7" s="13" t="s">
        <v>90</v>
      </c>
      <c r="D7" s="11">
        <v>30</v>
      </c>
    </row>
    <row r="8" spans="1:4">
      <c r="A8" s="12" t="s">
        <v>235</v>
      </c>
      <c r="B8" s="13" t="s">
        <v>89</v>
      </c>
      <c r="C8" s="13" t="s">
        <v>90</v>
      </c>
      <c r="D8" s="11">
        <v>3.28</v>
      </c>
    </row>
    <row r="9" spans="1:4">
      <c r="A9" s="12" t="s">
        <v>235</v>
      </c>
      <c r="B9" s="13" t="s">
        <v>95</v>
      </c>
      <c r="C9" s="13" t="s">
        <v>96</v>
      </c>
      <c r="D9" s="11">
        <v>334</v>
      </c>
    </row>
    <row r="10" spans="1:4">
      <c r="A10" s="12" t="s">
        <v>235</v>
      </c>
      <c r="B10" s="13" t="s">
        <v>95</v>
      </c>
      <c r="C10" s="13" t="s">
        <v>96</v>
      </c>
      <c r="D10" s="11">
        <v>26</v>
      </c>
    </row>
    <row r="11" spans="1:4">
      <c r="A11" s="12" t="s">
        <v>235</v>
      </c>
      <c r="B11" s="13" t="s">
        <v>95</v>
      </c>
      <c r="C11" s="13" t="s">
        <v>96</v>
      </c>
      <c r="D11" s="11">
        <v>140</v>
      </c>
    </row>
    <row r="12" spans="1:4">
      <c r="A12" s="12" t="s">
        <v>235</v>
      </c>
      <c r="B12" s="13" t="s">
        <v>95</v>
      </c>
      <c r="C12" s="13" t="s">
        <v>96</v>
      </c>
      <c r="D12" s="11">
        <v>316</v>
      </c>
    </row>
    <row r="13" spans="1:4">
      <c r="A13" s="12" t="s">
        <v>235</v>
      </c>
      <c r="B13" s="13" t="s">
        <v>95</v>
      </c>
      <c r="C13" s="13" t="s">
        <v>96</v>
      </c>
      <c r="D13" s="11">
        <v>6.93</v>
      </c>
    </row>
    <row r="14" spans="1:4">
      <c r="A14" s="12" t="s">
        <v>235</v>
      </c>
      <c r="B14" s="13" t="s">
        <v>95</v>
      </c>
      <c r="C14" s="13" t="s">
        <v>96</v>
      </c>
      <c r="D14" s="11">
        <v>15</v>
      </c>
    </row>
    <row r="15" spans="1:4">
      <c r="A15" s="12" t="s">
        <v>235</v>
      </c>
      <c r="B15" s="13" t="s">
        <v>95</v>
      </c>
      <c r="C15" s="13" t="s">
        <v>96</v>
      </c>
      <c r="D15" s="11">
        <v>21</v>
      </c>
    </row>
    <row r="16" spans="1:4">
      <c r="A16" s="12" t="s">
        <v>235</v>
      </c>
      <c r="B16" s="13" t="s">
        <v>104</v>
      </c>
      <c r="C16" s="13" t="s">
        <v>105</v>
      </c>
      <c r="D16" s="11">
        <v>32</v>
      </c>
    </row>
    <row r="17" spans="1:4">
      <c r="A17" s="12" t="s">
        <v>235</v>
      </c>
      <c r="B17" s="13" t="s">
        <v>107</v>
      </c>
      <c r="C17" s="13" t="s">
        <v>108</v>
      </c>
      <c r="D17" s="11">
        <v>154</v>
      </c>
    </row>
    <row r="18" spans="1:4">
      <c r="A18" s="12" t="s">
        <v>235</v>
      </c>
      <c r="B18" s="13" t="s">
        <v>110</v>
      </c>
      <c r="C18" s="13" t="s">
        <v>111</v>
      </c>
      <c r="D18" s="11">
        <v>385</v>
      </c>
    </row>
    <row r="19" spans="1:4">
      <c r="A19" s="12" t="s">
        <v>236</v>
      </c>
      <c r="B19" s="13" t="s">
        <v>18</v>
      </c>
      <c r="C19" s="13" t="s">
        <v>19</v>
      </c>
      <c r="D19" s="11">
        <v>221.6</v>
      </c>
    </row>
    <row r="20" spans="1:4">
      <c r="A20" s="12" t="s">
        <v>236</v>
      </c>
      <c r="B20" s="13" t="s">
        <v>25</v>
      </c>
      <c r="C20" s="13" t="s">
        <v>26</v>
      </c>
      <c r="D20" s="11">
        <v>738.2</v>
      </c>
    </row>
    <row r="21" spans="1:4">
      <c r="A21" s="12" t="s">
        <v>236</v>
      </c>
      <c r="B21" s="13" t="s">
        <v>25</v>
      </c>
      <c r="C21" s="13" t="s">
        <v>26</v>
      </c>
      <c r="D21" s="11">
        <v>2103.4</v>
      </c>
    </row>
    <row r="22" spans="1:4">
      <c r="A22" s="12" t="s">
        <v>236</v>
      </c>
      <c r="B22" s="13" t="s">
        <v>28</v>
      </c>
      <c r="C22" s="13" t="s">
        <v>29</v>
      </c>
      <c r="D22" s="11">
        <v>542.21</v>
      </c>
    </row>
    <row r="23" spans="1:4">
      <c r="A23" s="12" t="s">
        <v>236</v>
      </c>
      <c r="B23" s="13" t="s">
        <v>30</v>
      </c>
      <c r="C23" s="13" t="s">
        <v>31</v>
      </c>
      <c r="D23" s="11">
        <v>409.4</v>
      </c>
    </row>
    <row r="24" spans="1:4">
      <c r="A24" s="12" t="s">
        <v>236</v>
      </c>
      <c r="B24" s="13" t="s">
        <v>32</v>
      </c>
      <c r="C24" s="13" t="s">
        <v>33</v>
      </c>
      <c r="D24" s="11">
        <v>7.2</v>
      </c>
    </row>
    <row r="25" spans="1:4">
      <c r="A25" s="12" t="s">
        <v>236</v>
      </c>
      <c r="B25" s="13" t="s">
        <v>34</v>
      </c>
      <c r="C25" s="13" t="s">
        <v>35</v>
      </c>
      <c r="D25" s="11">
        <v>73.8</v>
      </c>
    </row>
    <row r="26" spans="1:4">
      <c r="A26" s="12" t="s">
        <v>236</v>
      </c>
      <c r="B26" s="13" t="s">
        <v>39</v>
      </c>
      <c r="C26" s="13" t="s">
        <v>40</v>
      </c>
      <c r="D26" s="11">
        <v>3025</v>
      </c>
    </row>
    <row r="27" spans="1:4">
      <c r="A27" s="12" t="s">
        <v>236</v>
      </c>
      <c r="B27" s="13" t="s">
        <v>42</v>
      </c>
      <c r="C27" s="13" t="s">
        <v>43</v>
      </c>
      <c r="D27" s="11">
        <v>149.61</v>
      </c>
    </row>
    <row r="28" spans="1:4">
      <c r="A28" s="12" t="s">
        <v>236</v>
      </c>
      <c r="B28" s="13" t="s">
        <v>42</v>
      </c>
      <c r="C28" s="13" t="s">
        <v>43</v>
      </c>
      <c r="D28" s="11">
        <v>54.76</v>
      </c>
    </row>
    <row r="29" spans="1:4">
      <c r="A29" s="12" t="s">
        <v>236</v>
      </c>
      <c r="B29" s="13" t="s">
        <v>49</v>
      </c>
      <c r="C29" s="13" t="s">
        <v>50</v>
      </c>
      <c r="D29" s="11">
        <v>244</v>
      </c>
    </row>
    <row r="30" spans="1:4">
      <c r="A30" s="12" t="s">
        <v>236</v>
      </c>
      <c r="B30" s="13" t="s">
        <v>53</v>
      </c>
      <c r="C30" s="13" t="s">
        <v>54</v>
      </c>
      <c r="D30" s="11">
        <v>143.51</v>
      </c>
    </row>
    <row r="31" spans="1:4">
      <c r="A31" s="12" t="s">
        <v>236</v>
      </c>
      <c r="B31" s="13" t="s">
        <v>53</v>
      </c>
      <c r="C31" s="13" t="s">
        <v>54</v>
      </c>
      <c r="D31" s="11">
        <v>212.93</v>
      </c>
    </row>
    <row r="32" spans="1:4">
      <c r="A32" s="12" t="s">
        <v>236</v>
      </c>
      <c r="B32" s="13" t="s">
        <v>56</v>
      </c>
      <c r="C32" s="13" t="s">
        <v>57</v>
      </c>
      <c r="D32" s="11">
        <v>2004</v>
      </c>
    </row>
    <row r="33" spans="1:4">
      <c r="A33" s="12" t="s">
        <v>236</v>
      </c>
      <c r="B33" s="13" t="s">
        <v>56</v>
      </c>
      <c r="C33" s="13" t="s">
        <v>57</v>
      </c>
      <c r="D33" s="11">
        <v>266</v>
      </c>
    </row>
    <row r="34" spans="1:4">
      <c r="A34" s="12" t="s">
        <v>236</v>
      </c>
      <c r="B34" s="13" t="s">
        <v>61</v>
      </c>
      <c r="C34" s="13" t="s">
        <v>62</v>
      </c>
      <c r="D34" s="11">
        <v>20</v>
      </c>
    </row>
    <row r="35" spans="1:4">
      <c r="A35" s="12" t="s">
        <v>236</v>
      </c>
      <c r="B35" s="13" t="s">
        <v>65</v>
      </c>
      <c r="C35" s="13" t="s">
        <v>66</v>
      </c>
      <c r="D35" s="11">
        <v>166.82</v>
      </c>
    </row>
    <row r="36" spans="1:4">
      <c r="A36" s="12" t="s">
        <v>236</v>
      </c>
      <c r="B36" s="13" t="s">
        <v>65</v>
      </c>
      <c r="C36" s="13" t="s">
        <v>66</v>
      </c>
      <c r="D36" s="11">
        <v>34.6801</v>
      </c>
    </row>
    <row r="37" spans="1:4">
      <c r="A37" s="12" t="s">
        <v>236</v>
      </c>
      <c r="B37" s="13" t="s">
        <v>69</v>
      </c>
      <c r="C37" s="13" t="s">
        <v>70</v>
      </c>
      <c r="D37" s="11">
        <v>45</v>
      </c>
    </row>
    <row r="38" spans="1:4">
      <c r="A38" s="12" t="s">
        <v>236</v>
      </c>
      <c r="B38" s="13" t="s">
        <v>69</v>
      </c>
      <c r="C38" s="13" t="s">
        <v>70</v>
      </c>
      <c r="D38" s="11">
        <v>29</v>
      </c>
    </row>
    <row r="39" spans="1:4">
      <c r="A39" s="12" t="s">
        <v>236</v>
      </c>
      <c r="B39" s="13" t="s">
        <v>73</v>
      </c>
      <c r="C39" s="13" t="s">
        <v>74</v>
      </c>
      <c r="D39" s="11">
        <v>1688</v>
      </c>
    </row>
    <row r="40" spans="1:4">
      <c r="A40" s="12" t="s">
        <v>236</v>
      </c>
      <c r="B40" s="13" t="s">
        <v>77</v>
      </c>
      <c r="C40" s="13" t="s">
        <v>78</v>
      </c>
      <c r="D40" s="11">
        <v>10981</v>
      </c>
    </row>
    <row r="41" spans="1:4">
      <c r="A41" s="12" t="s">
        <v>236</v>
      </c>
      <c r="B41" s="13" t="s">
        <v>79</v>
      </c>
      <c r="C41" s="13" t="s">
        <v>80</v>
      </c>
      <c r="D41" s="11">
        <v>5184.47</v>
      </c>
    </row>
    <row r="42" spans="1:4">
      <c r="A42" s="12" t="s">
        <v>236</v>
      </c>
      <c r="B42" s="13" t="s">
        <v>81</v>
      </c>
      <c r="C42" s="13" t="s">
        <v>82</v>
      </c>
      <c r="D42" s="11">
        <v>154</v>
      </c>
    </row>
    <row r="43" spans="1:4">
      <c r="A43" s="12" t="s">
        <v>236</v>
      </c>
      <c r="B43" s="13" t="s">
        <v>85</v>
      </c>
      <c r="C43" s="13" t="s">
        <v>86</v>
      </c>
      <c r="D43" s="11">
        <v>125</v>
      </c>
    </row>
    <row r="44" spans="1:4">
      <c r="A44" s="12" t="s">
        <v>236</v>
      </c>
      <c r="B44" s="13" t="s">
        <v>87</v>
      </c>
      <c r="C44" s="13" t="s">
        <v>88</v>
      </c>
      <c r="D44" s="11">
        <v>1088</v>
      </c>
    </row>
    <row r="45" spans="1:4">
      <c r="A45" s="12" t="s">
        <v>118</v>
      </c>
      <c r="B45" s="13" t="s">
        <v>115</v>
      </c>
      <c r="C45" s="13" t="s">
        <v>116</v>
      </c>
      <c r="D45" s="11">
        <v>91</v>
      </c>
    </row>
    <row r="46" spans="1:4">
      <c r="A46" s="12" t="s">
        <v>118</v>
      </c>
      <c r="B46" s="13" t="s">
        <v>115</v>
      </c>
      <c r="C46" s="13" t="s">
        <v>116</v>
      </c>
      <c r="D46" s="11">
        <v>80</v>
      </c>
    </row>
  </sheetData>
  <mergeCells count="2">
    <mergeCell ref="A1:D1"/>
    <mergeCell ref="A4:C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2022年提前告知转移支付</vt:lpstr>
      <vt:lpstr>2022年固定结算转移支付</vt:lpstr>
      <vt:lpstr>Sheet3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Lathander</cp:lastModifiedBy>
  <dcterms:created xsi:type="dcterms:W3CDTF">2021-12-29T05:56:00Z</dcterms:created>
  <dcterms:modified xsi:type="dcterms:W3CDTF">2023-05-24T09:09:16Z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D5B5CA620D924A419C1252DBED3792FC_12</vt:lpwstr>
  </property>
</Properties>
</file>