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<sst xmlns="http://schemas.openxmlformats.org/spreadsheetml/2006/main" count="295" uniqueCount="144">
  <si>
    <t>附件3</t>
  </si>
  <si>
    <t>庐山市市直部门2024-2026年中期财政规划表</t>
  </si>
  <si>
    <t>部门名称：</t>
  </si>
  <si>
    <t>庐山市卫生健康委员会</t>
  </si>
  <si>
    <t xml:space="preserve">  </t>
  </si>
  <si>
    <t>编制日期：</t>
  </si>
  <si>
    <t>编制单位：</t>
  </si>
  <si>
    <t>庐山市妇幼保健计划生育服务中心</t>
  </si>
  <si>
    <t>单位负责人签章：王成思</t>
  </si>
  <si>
    <t>财务负责人签章：景泉</t>
  </si>
  <si>
    <t>制表人签章：廖湾湾</t>
  </si>
  <si>
    <r>
      <rPr>
        <sz val="12"/>
        <rFont val="宋体"/>
        <charset val="134"/>
      </rPr>
      <t xml:space="preserve"> </t>
    </r>
    <r>
      <rPr>
        <sz val="12"/>
        <rFont val="宋体"/>
        <charset val="134"/>
      </rPr>
      <t xml:space="preserve"> 01表</t>
    </r>
  </si>
  <si>
    <t>庐山市市直部门2024-2026年支出规划总表</t>
  </si>
  <si>
    <t xml:space="preserve">填报部门：庐山市妇幼保健计划生育服务中心 </t>
  </si>
  <si>
    <t>单位：万元</t>
  </si>
  <si>
    <t>项目</t>
  </si>
  <si>
    <t>支出类级功能科目</t>
  </si>
  <si>
    <t>2024年</t>
  </si>
  <si>
    <t>2025年</t>
  </si>
  <si>
    <t>2026年</t>
  </si>
  <si>
    <t>合计</t>
  </si>
  <si>
    <t>基本支出</t>
  </si>
  <si>
    <t>项目支出</t>
  </si>
  <si>
    <t>小计</t>
  </si>
  <si>
    <t>一般公共预算安排</t>
  </si>
  <si>
    <t>政府性基金安排</t>
  </si>
  <si>
    <t>　　2080505</t>
  </si>
  <si>
    <t>　　2080506</t>
  </si>
  <si>
    <t>2080599</t>
  </si>
  <si>
    <t xml:space="preserve"> 2089999</t>
  </si>
  <si>
    <t xml:space="preserve"> 2101102</t>
  </si>
  <si>
    <t xml:space="preserve"> 2210201</t>
  </si>
  <si>
    <t>　　2100403</t>
  </si>
  <si>
    <t>　　2100408</t>
  </si>
  <si>
    <t>　　2100717</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</si>
  <si>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</si>
  <si>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</si>
  <si>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</si>
  <si>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</si>
  <si>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</si>
  <si>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</si>
  <si>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</si>
  <si>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</si>
  <si>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部门合计</t>
  </si>
  <si>
    <t>庐山市妇幼保健院</t>
  </si>
  <si>
    <t>项目1</t>
  </si>
  <si>
    <t xml:space="preserve">免费婚检，为进一步提高婚前医学检查质量，降低出生缺陷，预防先天性疾病，九江市妇女儿童工作委员会、卫审健康委员会、财政局研究决定，婚检补助资金从2020年的175元/对，提升至300元/对，
</t>
  </si>
  <si>
    <t>项目2</t>
  </si>
  <si>
    <t xml:space="preserve">基本公卫农村两癌，为进一步提升加强基本公共卫生服务工作，提高适龄妇女宫颈癌和乳腺癌的早诊早治率，降低“两癌”死亡率，提高妇女健康水平，宫颈癌常规检查50元/人、hpv检测70元/人、乳腺癌80元/人，经费由中央财政承担60%，地方承担40%
</t>
  </si>
  <si>
    <t>项目3</t>
  </si>
  <si>
    <r>
      <rPr>
        <sz val="9"/>
        <rFont val="宋体"/>
        <charset val="134"/>
      </rPr>
      <t>城镇困难家庭两癌，利用</t>
    </r>
    <r>
      <rPr>
        <sz val="9"/>
        <rFont val="Calibri"/>
        <charset val="134"/>
      </rPr>
      <t>3</t>
    </r>
    <r>
      <rPr>
        <sz val="9"/>
        <rFont val="宋体"/>
        <charset val="134"/>
      </rPr>
      <t>年一周期为</t>
    </r>
    <r>
      <rPr>
        <sz val="9"/>
        <rFont val="Calibri"/>
        <charset val="134"/>
      </rPr>
      <t>35-64</t>
    </r>
    <r>
      <rPr>
        <sz val="9"/>
        <rFont val="宋体"/>
        <charset val="134"/>
      </rPr>
      <t>周岁妇女免费开展</t>
    </r>
    <r>
      <rPr>
        <sz val="9"/>
        <rFont val="Calibri"/>
        <charset val="134"/>
      </rPr>
      <t>1</t>
    </r>
    <r>
      <rPr>
        <sz val="9"/>
        <rFont val="宋体"/>
        <charset val="134"/>
      </rPr>
      <t>次筛查。宫颈癌常规检查</t>
    </r>
    <r>
      <rPr>
        <sz val="9"/>
        <rFont val="Calibri"/>
        <charset val="134"/>
      </rPr>
      <t>50</t>
    </r>
    <r>
      <rPr>
        <sz val="9"/>
        <rFont val="宋体"/>
        <charset val="134"/>
      </rPr>
      <t>元</t>
    </r>
    <r>
      <rPr>
        <sz val="9"/>
        <rFont val="Calibri"/>
        <charset val="134"/>
      </rPr>
      <t>/</t>
    </r>
    <r>
      <rPr>
        <sz val="9"/>
        <rFont val="宋体"/>
        <charset val="134"/>
      </rPr>
      <t>人、宫颈癌</t>
    </r>
    <r>
      <rPr>
        <sz val="9"/>
        <rFont val="Calibri"/>
        <charset val="134"/>
      </rPr>
      <t>HPV150</t>
    </r>
    <r>
      <rPr>
        <sz val="9"/>
        <rFont val="宋体"/>
        <charset val="134"/>
      </rPr>
      <t>元</t>
    </r>
    <r>
      <rPr>
        <sz val="9"/>
        <rFont val="Calibri"/>
        <charset val="134"/>
      </rPr>
      <t>/</t>
    </r>
    <r>
      <rPr>
        <sz val="9"/>
        <rFont val="宋体"/>
        <charset val="134"/>
      </rPr>
      <t>人、乳腺癌</t>
    </r>
    <r>
      <rPr>
        <sz val="9"/>
        <rFont val="Calibri"/>
        <charset val="134"/>
      </rPr>
      <t>80</t>
    </r>
    <r>
      <rPr>
        <sz val="9"/>
        <rFont val="宋体"/>
        <charset val="134"/>
      </rPr>
      <t>元</t>
    </r>
    <r>
      <rPr>
        <sz val="9"/>
        <rFont val="Calibri"/>
        <charset val="134"/>
      </rPr>
      <t>/</t>
    </r>
    <r>
      <rPr>
        <sz val="9"/>
        <rFont val="宋体"/>
        <charset val="134"/>
      </rPr>
      <t>人</t>
    </r>
  </si>
  <si>
    <t>项目4</t>
  </si>
  <si>
    <t xml:space="preserve">基本公卫孕前优生检测，免费孕前优生检查为预防出生缺陷，提高出生人口素质，每对夫妻结霜标准为240元/对。中央财政承担60%，剩余40%由市、县财政共同承担
</t>
  </si>
  <si>
    <t>项目5</t>
  </si>
  <si>
    <t xml:space="preserve">免费计划生育技术服务“四术”，提供技术服务包括：一般避孕药具、环孕检、放置和取出宫内节育器等
</t>
  </si>
  <si>
    <t>项目6</t>
  </si>
  <si>
    <t>305007-庐山市妇幼保健计划生育服务中心2024年事业经营收入</t>
  </si>
  <si>
    <t>出生缺陷防控服务                                                1、产前筛查NT检查100元/例、六大畸形常规检查2次130元/例、产前血清学检筛查190元/例、地贫基因检测150元/例                            2、新生儿筛查：遗传四项筛查100元/例、听力筛查40元/例、耳聋基因检测130元/例、先心筛查12元/例。经费由中央财政承担30%，地方财政承担70%（市级承担14%，县级承担56%）</t>
  </si>
  <si>
    <t>项目7</t>
  </si>
  <si>
    <t>人乳头瘤病毒疫苗免费接种18元/剂</t>
  </si>
  <si>
    <t>项目8</t>
  </si>
  <si>
    <t>公立医院县级配套</t>
  </si>
  <si>
    <t>2100299</t>
  </si>
  <si>
    <t>庐山市市直部门2025年项目支出情况表</t>
  </si>
  <si>
    <t>庐山市市直部门2026年项目支出情况表</t>
  </si>
  <si>
    <t xml:space="preserve">                                                                                                                </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</si>
  <si>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</si>
  <si>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</si>
  <si>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</si>
  <si>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</si>
  <si>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</si>
  <si>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</si>
  <si>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</si>
  <si>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</si>
  <si>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</si>
  <si>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</si>
  <si>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</si>
  <si>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</si>
  <si>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</si>
  <si>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</si>
  <si>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</si>
  <si>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</si>
  <si>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</si>
  <si>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</si>
  <si>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</si>
  <si>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</si>
  <si>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</si>
  <si>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</si>
  <si>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</si>
  <si>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</si>
  <si>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</si>
  <si>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</si>
  <si>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</si>
  <si>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</si>
  <si>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</si>
  <si>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</si>
  <si>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</si>
  <si>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</si>
  <si>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</si>
  <si>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</si>
  <si>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</si>
  <si>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</si>
  <si>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</si>
  <si>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</si>
  <si>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</si>
  <si>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</si>
  <si>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</si>
  <si>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</si>
  <si>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</si>
  <si>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</si>
  <si>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</si>
  <si>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</si>
  <si>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</si>
  <si>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</si>
  <si>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</si>
  <si>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</si>
  <si>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</si>
  <si>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</si>
  <si>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</si>
  <si>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</si>
  <si>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</si>
  <si>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</si>
  <si>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</si>
  <si>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</si>
  <si>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</si>
  <si>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</si>
  <si>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</si>
  <si>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</si>
  <si>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</si>
  <si>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</si>
  <si>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</si>
  <si>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</si>
  <si>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</si>
  <si>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</si>
  <si>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</si>
  <si>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</si>
  <si>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</si>
  <si>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</si>
  <si>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</si>
  <si>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</si>
  <si>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</si>
  <si>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 xml:space="preserve">庐山市妇幼保健计划生育服务中心 </t>
  </si>
  <si>
    <t>全额拨款</t>
  </si>
  <si>
    <t>妇幼健康医疗机构工作</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</si>
</sst>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00_ "/>
    <numFmt numFmtId="178" formatCode="0.00_ "/>
    <numFmt numFmtId="179" formatCode="0.000_ "/>
    <numFmt numFmtId="180" formatCode="yyyy&quot;年&quot;m&quot;月&quot;d&quot;日&quot;;@"/>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9"/>
      <name val="Calibri"/>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0">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4" borderId="16" applyNumberFormat="0" applyAlignment="0" applyProtection="0">
      <alignment vertical="center"/>
    </xf>
    <xf numFmtId="0" fontId="30" fillId="5" borderId="17" applyNumberFormat="0" applyAlignment="0" applyProtection="0">
      <alignment vertical="center"/>
    </xf>
    <xf numFmtId="0" fontId="31" fillId="5" borderId="16" applyNumberFormat="0" applyAlignment="0" applyProtection="0">
      <alignment vertical="center"/>
    </xf>
    <xf numFmtId="0" fontId="32" fillId="6"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1"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xf numFmtId="0" fontId="20" fillId="0" borderId="0">
      <alignment vertical="center"/>
    </xf>
    <xf numFmtId="0" fontId="0" fillId="0" borderId="0">
      <alignment vertical="center"/>
    </xf>
    <xf numFmtId="0" fontId="40" fillId="0" borderId="0"/>
  </cellStyleXfs>
  <cellXfs count="17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shrinkToFi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2" xfId="55" applyNumberFormat="1" applyFont="1" applyFill="1" applyBorder="1" applyAlignment="1" applyProtection="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8" applyFont="1" applyFill="1" applyBorder="1" applyAlignment="1">
      <alignment horizontal="center" vertical="center" wrapText="1"/>
    </xf>
    <xf numFmtId="0" fontId="0" fillId="0" borderId="2" xfId="0" applyBorder="1" applyAlignment="1">
      <alignment horizontal="center" vertical="center"/>
    </xf>
    <xf numFmtId="0" fontId="4" fillId="0" borderId="2" xfId="57" applyFont="1" applyFill="1" applyBorder="1" applyAlignment="1">
      <alignment horizontal="center" vertical="center" wrapText="1"/>
    </xf>
    <xf numFmtId="0" fontId="4" fillId="0" borderId="2" xfId="57" applyFont="1" applyFill="1" applyBorder="1" applyAlignment="1">
      <alignment horizontal="center" vertical="center"/>
    </xf>
    <xf numFmtId="0" fontId="11" fillId="0" borderId="2" xfId="57" applyFont="1" applyFill="1" applyBorder="1" applyAlignment="1">
      <alignment horizontal="center" vertical="center" wrapText="1"/>
    </xf>
    <xf numFmtId="0" fontId="4" fillId="0" borderId="2" xfId="0" applyFont="1" applyBorder="1" applyAlignment="1">
      <alignment horizontal="left" vertical="center" wrapText="1"/>
    </xf>
    <xf numFmtId="177" fontId="4" fillId="0" borderId="2" xfId="58" applyNumberFormat="1" applyFont="1" applyFill="1" applyBorder="1" applyAlignment="1">
      <alignment horizontal="center" vertical="center" wrapText="1"/>
    </xf>
    <xf numFmtId="178" fontId="4" fillId="0" borderId="2" xfId="58" applyNumberFormat="1" applyFont="1" applyFill="1" applyBorder="1" applyAlignment="1">
      <alignment horizontal="center" vertical="center" wrapText="1"/>
    </xf>
    <xf numFmtId="49" fontId="4" fillId="0" borderId="2" xfId="58"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12" fillId="0" borderId="2" xfId="0" applyFont="1" applyBorder="1" applyAlignment="1">
      <alignment vertical="center"/>
    </xf>
    <xf numFmtId="178" fontId="4" fillId="0" borderId="2" xfId="57" applyNumberFormat="1" applyFont="1" applyFill="1" applyBorder="1" applyAlignment="1">
      <alignment horizontal="center" vertical="center"/>
    </xf>
    <xf numFmtId="0" fontId="0" fillId="0" borderId="0" xfId="0" applyAlignment="1">
      <alignment vertical="center" wrapText="1"/>
    </xf>
    <xf numFmtId="0" fontId="0" fillId="0" borderId="0" xfId="0" applyBorder="1">
      <alignment vertical="center"/>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vertical="center" wrapText="1"/>
    </xf>
    <xf numFmtId="0" fontId="0" fillId="0" borderId="2" xfId="0" applyBorder="1" applyAlignment="1">
      <alignment vertical="center" wrapText="1"/>
    </xf>
    <xf numFmtId="178" fontId="0" fillId="0" borderId="2" xfId="0" applyNumberFormat="1" applyBorder="1" applyAlignment="1">
      <alignment vertical="center" wrapText="1"/>
    </xf>
    <xf numFmtId="4" fontId="2" fillId="0" borderId="12" xfId="0" applyNumberFormat="1" applyFont="1" applyFill="1" applyBorder="1" applyAlignment="1" applyProtection="1">
      <alignment vertical="center"/>
    </xf>
    <xf numFmtId="179" fontId="0" fillId="0" borderId="2" xfId="0" applyNumberFormat="1" applyBorder="1" applyAlignment="1">
      <alignment vertical="center" wrapText="1"/>
    </xf>
    <xf numFmtId="49" fontId="2" fillId="0" borderId="12" xfId="0" applyNumberFormat="1" applyFont="1" applyFill="1" applyBorder="1" applyAlignment="1" applyProtection="1">
      <alignment horizontal="center" vertical="center"/>
    </xf>
    <xf numFmtId="179" fontId="0" fillId="0" borderId="2" xfId="0" applyNumberFormat="1" applyBorder="1">
      <alignment vertical="center"/>
    </xf>
    <xf numFmtId="179" fontId="0" fillId="0" borderId="0" xfId="0" applyNumberFormat="1">
      <alignment vertical="center"/>
    </xf>
    <xf numFmtId="178" fontId="0" fillId="0" borderId="2" xfId="0" applyNumberFormat="1" applyBorder="1">
      <alignment vertical="center"/>
    </xf>
    <xf numFmtId="0" fontId="0" fillId="0" borderId="3" xfId="0" applyBorder="1">
      <alignment vertical="center"/>
    </xf>
    <xf numFmtId="0" fontId="0" fillId="0" borderId="3"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1"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1" fillId="0" borderId="0" xfId="50" applyAlignment="1">
      <alignment horizontal="centerContinuous" vertical="center"/>
    </xf>
    <xf numFmtId="49" fontId="11" fillId="0" borderId="0" xfId="50" applyNumberFormat="1" applyFont="1" applyFill="1" applyAlignment="1" applyProtection="1">
      <alignment horizontal="centerContinuous" vertical="center"/>
    </xf>
    <xf numFmtId="0" fontId="11"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180" fontId="17" fillId="0" borderId="0" xfId="50" applyNumberFormat="1" applyFont="1" applyFill="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1" fillId="0" borderId="0" xfId="50" applyFill="1" applyAlignment="1">
      <alignment horizontal="centerContinuous" vertical="center"/>
    </xf>
    <xf numFmtId="0" fontId="17" fillId="0" borderId="0" xfId="50" applyFont="1" applyAlignment="1"/>
    <xf numFmtId="0" fontId="17" fillId="0" borderId="0" xfId="50" applyFont="1" applyFill="1" applyAlignment="1"/>
    <xf numFmtId="0" fontId="19" fillId="0" borderId="0" xfId="50" applyFont="1" applyAlignment="1">
      <alignment horizontal="left" vertical="top"/>
    </xf>
  </cellXfs>
  <cellStyles count="6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4 2" xfId="57"/>
    <cellStyle name="常规 2 2" xfId="58"/>
    <cellStyle name="常规 8" xfId="5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C7" sqref="C7"/>
    </sheetView>
  </sheetViews>
  <sheetFormatPr defaultColWidth="9" defaultRowHeight="14.25"/>
  <cols>
    <col min="1" max="1" width="7.625" customWidth="1"/>
    <col min="2" max="2" width="7" customWidth="1"/>
    <col min="3" max="3" width="5.875" customWidth="1"/>
    <col min="4" max="4" width="2.875" customWidth="1"/>
    <col min="9" max="9" width="20.75" customWidth="1"/>
  </cols>
  <sheetData>
    <row r="1" spans="1:15">
      <c r="A1" s="157" t="s">
        <v>0</v>
      </c>
      <c r="B1" s="158"/>
      <c r="C1" s="158"/>
      <c r="D1" s="158"/>
      <c r="E1" s="158"/>
      <c r="F1" s="158"/>
      <c r="G1" s="158"/>
      <c r="H1" s="158"/>
      <c r="I1" s="158"/>
      <c r="J1" s="158"/>
      <c r="K1" s="158"/>
      <c r="L1" s="158"/>
      <c r="M1" s="158"/>
      <c r="N1" s="158"/>
      <c r="O1" s="158"/>
    </row>
    <row r="2" spans="1:15">
      <c r="A2" s="158"/>
      <c r="B2" s="158"/>
      <c r="C2" s="158"/>
      <c r="D2" s="158"/>
      <c r="E2" s="158"/>
      <c r="F2" s="158"/>
      <c r="G2" s="158"/>
      <c r="H2" s="158"/>
      <c r="I2" s="158"/>
      <c r="J2" s="158"/>
      <c r="K2" s="158"/>
      <c r="L2" s="158"/>
      <c r="M2" s="158"/>
      <c r="N2" s="158"/>
      <c r="O2" s="158"/>
    </row>
    <row r="3" ht="46.5" spans="1:15">
      <c r="A3" s="159" t="s">
        <v>1</v>
      </c>
      <c r="B3" s="160"/>
      <c r="C3" s="160"/>
      <c r="D3" s="160"/>
      <c r="E3" s="160"/>
      <c r="F3" s="160"/>
      <c r="G3" s="160"/>
      <c r="H3" s="160"/>
      <c r="I3" s="160"/>
      <c r="J3" s="160"/>
      <c r="K3" s="171"/>
      <c r="L3" s="171"/>
      <c r="M3" s="172"/>
      <c r="N3" s="161"/>
      <c r="O3" s="161"/>
    </row>
    <row r="4" spans="1:15">
      <c r="A4" s="158"/>
      <c r="B4" s="161"/>
      <c r="C4" s="161"/>
      <c r="D4" s="161"/>
      <c r="E4" s="161"/>
      <c r="F4" s="162"/>
      <c r="G4" s="162"/>
      <c r="H4" s="161"/>
      <c r="I4" s="161"/>
      <c r="J4" s="172"/>
      <c r="K4" s="172"/>
      <c r="L4" s="172"/>
      <c r="M4" s="172"/>
      <c r="N4" s="161"/>
      <c r="O4" s="161"/>
    </row>
    <row r="5" spans="1:15">
      <c r="A5" s="163"/>
      <c r="B5" s="163"/>
      <c r="C5" s="158"/>
      <c r="D5" s="158"/>
      <c r="E5" s="158"/>
      <c r="F5" s="163"/>
      <c r="G5" s="163"/>
      <c r="H5" s="158"/>
      <c r="I5" s="158"/>
      <c r="J5" s="163"/>
      <c r="K5" s="163"/>
      <c r="L5" s="163"/>
      <c r="M5" s="158"/>
      <c r="N5" s="158"/>
      <c r="O5" s="158"/>
    </row>
    <row r="6" ht="22.5" spans="1:15">
      <c r="A6" s="158"/>
      <c r="B6" s="163"/>
      <c r="C6" s="158"/>
      <c r="D6" s="158"/>
      <c r="E6" s="158"/>
      <c r="F6" s="164" t="s">
        <v>2</v>
      </c>
      <c r="G6" s="164"/>
      <c r="H6" s="165" t="s">
        <v>3</v>
      </c>
      <c r="I6" s="165"/>
      <c r="J6" s="165"/>
      <c r="K6" s="165"/>
      <c r="L6" s="165"/>
      <c r="M6" s="165"/>
      <c r="N6" s="165"/>
      <c r="O6" s="158"/>
    </row>
    <row r="7" ht="22.5" spans="1:15">
      <c r="A7" s="158"/>
      <c r="B7" s="163"/>
      <c r="C7" s="163"/>
      <c r="D7" s="158"/>
      <c r="E7" s="158"/>
      <c r="F7" s="166"/>
      <c r="G7" s="164"/>
      <c r="H7" s="166"/>
      <c r="I7" s="164"/>
      <c r="J7" s="164"/>
      <c r="K7" s="166"/>
      <c r="L7" s="166"/>
      <c r="M7" s="166"/>
      <c r="N7" s="158"/>
      <c r="O7" s="158"/>
    </row>
    <row r="8" ht="22.5" spans="1:15">
      <c r="A8" s="158"/>
      <c r="B8" s="158"/>
      <c r="C8" s="163"/>
      <c r="D8" s="158"/>
      <c r="E8" s="158"/>
      <c r="F8" s="166"/>
      <c r="G8" s="164"/>
      <c r="H8" s="166"/>
      <c r="I8" s="164"/>
      <c r="J8" s="164"/>
      <c r="K8" s="166"/>
      <c r="L8" s="166"/>
      <c r="M8" s="166"/>
      <c r="N8" s="158" t="s">
        <v>4</v>
      </c>
      <c r="O8" s="158"/>
    </row>
    <row r="9" ht="22.5" spans="1:15">
      <c r="A9" s="158"/>
      <c r="B9" s="158"/>
      <c r="C9" s="158"/>
      <c r="D9" s="163"/>
      <c r="E9" s="158"/>
      <c r="F9" s="167" t="s">
        <v>5</v>
      </c>
      <c r="G9" s="166"/>
      <c r="H9" s="168">
        <v>45323</v>
      </c>
      <c r="I9" s="168"/>
      <c r="J9" s="168"/>
      <c r="K9" s="168"/>
      <c r="L9" s="168"/>
      <c r="M9" s="168"/>
      <c r="N9" s="168"/>
      <c r="O9" s="158"/>
    </row>
    <row r="10" ht="22.5" spans="1:15">
      <c r="A10" s="158"/>
      <c r="B10" s="158"/>
      <c r="C10" s="158"/>
      <c r="D10" s="158"/>
      <c r="E10" s="158"/>
      <c r="F10" s="166"/>
      <c r="G10" s="166"/>
      <c r="H10" s="166"/>
      <c r="I10" s="173"/>
      <c r="J10" s="173"/>
      <c r="K10" s="173"/>
      <c r="L10" s="173"/>
      <c r="M10" s="173"/>
      <c r="N10" s="158"/>
      <c r="O10" s="158"/>
    </row>
    <row r="11" ht="22.5" spans="1:15">
      <c r="A11" s="158"/>
      <c r="B11" s="158"/>
      <c r="C11" s="158"/>
      <c r="D11" s="158"/>
      <c r="E11" s="158"/>
      <c r="F11" s="166"/>
      <c r="G11" s="166"/>
      <c r="H11" s="166"/>
      <c r="I11" s="173"/>
      <c r="J11" s="173"/>
      <c r="K11" s="173"/>
      <c r="L11" s="173"/>
      <c r="M11" s="173"/>
      <c r="N11" s="158"/>
      <c r="O11" s="158"/>
    </row>
    <row r="12" ht="22.5" spans="1:15">
      <c r="A12" s="158"/>
      <c r="B12" s="158"/>
      <c r="C12" s="158"/>
      <c r="D12" s="158"/>
      <c r="E12" s="158"/>
      <c r="F12" s="166" t="s">
        <v>6</v>
      </c>
      <c r="G12" s="166"/>
      <c r="H12" s="165" t="s">
        <v>7</v>
      </c>
      <c r="I12" s="173"/>
      <c r="J12" s="173"/>
      <c r="K12" s="174"/>
      <c r="L12" s="174"/>
      <c r="M12" s="174"/>
      <c r="N12" s="158"/>
      <c r="O12" s="158"/>
    </row>
    <row r="13" ht="22.5" spans="1:15">
      <c r="A13" s="158"/>
      <c r="B13" s="158"/>
      <c r="C13" s="158"/>
      <c r="D13" s="158"/>
      <c r="E13" s="158"/>
      <c r="F13" s="158"/>
      <c r="G13" s="158"/>
      <c r="H13" s="158"/>
      <c r="I13" s="173"/>
      <c r="J13" s="173"/>
      <c r="K13" s="173"/>
      <c r="L13" s="173"/>
      <c r="M13" s="173"/>
      <c r="N13" s="158"/>
      <c r="O13" s="158"/>
    </row>
    <row r="14" spans="1:15">
      <c r="A14" s="158"/>
      <c r="B14" s="158"/>
      <c r="C14" s="158"/>
      <c r="D14" s="158"/>
      <c r="E14" s="158"/>
      <c r="F14" s="158"/>
      <c r="G14" s="158"/>
      <c r="H14" s="158"/>
      <c r="I14" s="163"/>
      <c r="J14" s="163"/>
      <c r="K14" s="163"/>
      <c r="L14" s="158"/>
      <c r="M14" s="158"/>
      <c r="N14" s="158"/>
      <c r="O14" s="158"/>
    </row>
    <row r="15" spans="1:15">
      <c r="A15" s="158"/>
      <c r="B15" s="158"/>
      <c r="C15" s="158"/>
      <c r="D15" s="158"/>
      <c r="E15" s="158"/>
      <c r="F15" s="158"/>
      <c r="G15" s="158"/>
      <c r="H15" s="158"/>
      <c r="I15" s="163"/>
      <c r="J15" s="163"/>
      <c r="K15" s="163"/>
      <c r="L15" s="158"/>
      <c r="M15" s="158"/>
      <c r="N15" s="158"/>
      <c r="O15" s="158"/>
    </row>
    <row r="16" spans="1:15">
      <c r="A16" s="158"/>
      <c r="B16" s="158"/>
      <c r="C16" s="158"/>
      <c r="D16" s="158"/>
      <c r="E16" s="158"/>
      <c r="F16" s="158"/>
      <c r="G16" s="158"/>
      <c r="H16" s="158"/>
      <c r="I16" s="163"/>
      <c r="J16" s="158"/>
      <c r="K16" s="163"/>
      <c r="L16" s="158"/>
      <c r="M16" s="158"/>
      <c r="N16" s="158"/>
      <c r="O16" s="158"/>
    </row>
    <row r="17" spans="1:15">
      <c r="A17" s="158"/>
      <c r="B17" s="158"/>
      <c r="C17" s="158"/>
      <c r="D17" s="158"/>
      <c r="E17" s="158"/>
      <c r="F17" s="158"/>
      <c r="G17" s="158"/>
      <c r="H17" s="158"/>
      <c r="I17" s="158"/>
      <c r="J17" s="158"/>
      <c r="K17" s="163"/>
      <c r="L17" s="158"/>
      <c r="M17" s="158"/>
      <c r="N17" s="158"/>
      <c r="O17" s="158"/>
    </row>
    <row r="18" ht="18.75" spans="1:15">
      <c r="A18" s="169" t="s">
        <v>8</v>
      </c>
      <c r="B18" s="169"/>
      <c r="C18" s="169"/>
      <c r="D18" s="169"/>
      <c r="E18" s="170"/>
      <c r="F18" s="169"/>
      <c r="G18" s="169" t="s">
        <v>9</v>
      </c>
      <c r="H18" s="169"/>
      <c r="I18" s="170"/>
      <c r="J18" s="169"/>
      <c r="K18" s="169"/>
      <c r="L18" s="169" t="s">
        <v>10</v>
      </c>
      <c r="M18" s="169"/>
      <c r="N18" s="169"/>
      <c r="O18" s="175"/>
    </row>
    <row r="19" spans="1:15">
      <c r="A19" s="158"/>
      <c r="B19" s="158"/>
      <c r="C19" s="158"/>
      <c r="D19" s="158"/>
      <c r="E19" s="158"/>
      <c r="F19" s="158"/>
      <c r="G19" s="158"/>
      <c r="H19" s="158"/>
      <c r="I19" s="158"/>
      <c r="J19" s="158"/>
      <c r="K19" s="158"/>
      <c r="L19" s="158"/>
      <c r="M19" s="158"/>
      <c r="N19" s="158"/>
      <c r="O19" s="158"/>
    </row>
    <row r="20" spans="1:15">
      <c r="A20" s="158"/>
      <c r="B20" s="158"/>
      <c r="C20" s="158"/>
      <c r="D20" s="158"/>
      <c r="E20" s="158"/>
      <c r="F20" s="158"/>
      <c r="G20" s="158"/>
      <c r="H20" s="158"/>
      <c r="I20" s="158"/>
      <c r="J20" s="158"/>
      <c r="K20" s="158"/>
      <c r="L20" s="158"/>
      <c r="M20" s="158"/>
      <c r="N20" s="158"/>
      <c r="O20" s="158"/>
    </row>
    <row r="21" ht="22.5" spans="1:15">
      <c r="A21" s="158"/>
      <c r="B21" s="158"/>
      <c r="C21" s="158"/>
      <c r="D21" s="158"/>
      <c r="E21" s="158"/>
      <c r="F21" s="158"/>
      <c r="G21" s="158"/>
      <c r="H21" s="158"/>
      <c r="I21" s="158"/>
      <c r="J21" s="166"/>
      <c r="K21" s="158"/>
      <c r="L21" s="158"/>
      <c r="M21" s="158"/>
      <c r="N21" s="158"/>
      <c r="O21" s="158"/>
    </row>
    <row r="22" spans="1:15">
      <c r="A22" s="158"/>
      <c r="B22" s="158"/>
      <c r="C22" s="158"/>
      <c r="D22" s="158"/>
      <c r="E22" s="158"/>
      <c r="F22" s="158"/>
      <c r="G22" s="158"/>
      <c r="H22" s="158"/>
      <c r="I22" s="158"/>
      <c r="J22" s="158"/>
      <c r="K22" s="158"/>
      <c r="L22" s="158"/>
      <c r="M22" s="158"/>
      <c r="N22" s="158"/>
      <c r="O22" s="158"/>
    </row>
    <row r="23" spans="1:15">
      <c r="A23" s="158"/>
      <c r="B23" s="158"/>
      <c r="C23" s="158"/>
      <c r="D23" s="158"/>
      <c r="E23" s="158"/>
      <c r="F23" s="158"/>
      <c r="G23" s="158"/>
      <c r="H23" s="158"/>
      <c r="I23" s="158"/>
      <c r="J23" s="158"/>
      <c r="K23" s="158"/>
      <c r="L23" s="158"/>
      <c r="M23" s="158"/>
      <c r="N23" s="158"/>
      <c r="O23" s="158"/>
    </row>
    <row r="24" spans="1:15">
      <c r="A24" s="158"/>
      <c r="B24" s="158"/>
      <c r="C24" s="158"/>
      <c r="D24" s="158"/>
      <c r="E24" s="158"/>
      <c r="F24" s="158"/>
      <c r="G24" s="158"/>
      <c r="H24" s="158"/>
      <c r="I24" s="158"/>
      <c r="J24" s="158"/>
      <c r="K24" s="158"/>
      <c r="L24" s="158"/>
      <c r="M24" s="158"/>
      <c r="N24" s="158"/>
      <c r="O24" s="158"/>
    </row>
    <row r="25" spans="1:15">
      <c r="A25" s="158"/>
      <c r="B25" s="158"/>
      <c r="C25" s="158"/>
      <c r="D25" s="158"/>
      <c r="E25" s="158"/>
      <c r="F25" s="158"/>
      <c r="G25" s="158"/>
      <c r="H25" s="158"/>
      <c r="I25" s="158"/>
      <c r="J25" s="158"/>
      <c r="K25" s="158"/>
      <c r="L25" s="158"/>
      <c r="M25" s="158"/>
      <c r="N25" s="158"/>
      <c r="O25" s="158"/>
    </row>
    <row r="26" spans="1:15">
      <c r="A26" s="158"/>
      <c r="B26" s="158"/>
      <c r="C26" s="158"/>
      <c r="D26" s="158"/>
      <c r="E26" s="158"/>
      <c r="F26" s="158"/>
      <c r="G26" s="158"/>
      <c r="H26" s="158"/>
      <c r="I26" s="158"/>
      <c r="J26" s="158"/>
      <c r="K26" s="158"/>
      <c r="L26" s="158"/>
      <c r="M26" s="158"/>
      <c r="N26" s="158"/>
      <c r="O26" s="158"/>
    </row>
  </sheetData>
  <mergeCells count="2">
    <mergeCell ref="H6:N6"/>
    <mergeCell ref="H9:N9"/>
  </mergeCells>
  <pageMargins left="0.511805555555556" right="0.511805555555556" top="0.747916666666667" bottom="0.747916666666667" header="0.314583333333333" footer="0.314583333333333"/>
  <pageSetup paperSize="9"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D8" sqref="D8"/>
    </sheetView>
  </sheetViews>
  <sheetFormatPr defaultColWidth="9" defaultRowHeight="14.25"/>
  <cols>
    <col min="1" max="1" width="10.5" style="3" customWidth="1"/>
    <col min="2" max="2" width="8.125" style="3" customWidth="1"/>
    <col min="3" max="3" width="8" style="3" customWidth="1"/>
    <col min="4" max="4" width="18.75" style="3" customWidth="1"/>
    <col min="5" max="7" width="8.625" style="3" customWidth="1"/>
    <col min="8" max="8" width="8.75" style="3" customWidth="1"/>
    <col min="9" max="9" width="6.375" style="3" customWidth="1"/>
    <col min="10" max="12" width="8.62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135</v>
      </c>
    </row>
    <row r="2" s="1" customFormat="1" ht="43.5" customHeight="1" spans="1:14">
      <c r="A2" s="5" t="s">
        <v>136</v>
      </c>
      <c r="B2" s="5"/>
      <c r="C2" s="5"/>
      <c r="D2" s="5"/>
      <c r="E2" s="5"/>
      <c r="F2" s="5"/>
      <c r="G2" s="5"/>
      <c r="H2" s="5"/>
      <c r="I2" s="5"/>
      <c r="J2" s="5"/>
      <c r="K2" s="5"/>
      <c r="L2" s="5"/>
      <c r="M2" s="5"/>
      <c r="N2" s="5"/>
    </row>
    <row r="3" ht="29.25" customHeight="1" spans="1:14">
      <c r="A3" s="6" t="s">
        <v>112</v>
      </c>
      <c r="B3" s="6"/>
      <c r="C3" s="6"/>
      <c r="D3" s="6"/>
      <c r="E3" s="7"/>
      <c r="F3" s="8"/>
      <c r="G3" s="8"/>
      <c r="H3" s="8"/>
      <c r="I3" s="8"/>
      <c r="J3" s="8"/>
      <c r="K3" s="32" t="s">
        <v>113</v>
      </c>
      <c r="L3" s="32"/>
      <c r="M3" s="32"/>
      <c r="N3" s="32"/>
    </row>
    <row r="4" ht="24.75" customHeight="1" spans="1:14">
      <c r="A4" s="9" t="s">
        <v>70</v>
      </c>
      <c r="B4" s="9" t="s">
        <v>133</v>
      </c>
      <c r="C4" s="9" t="s">
        <v>74</v>
      </c>
      <c r="D4" s="10" t="s">
        <v>137</v>
      </c>
      <c r="E4" s="11" t="s">
        <v>118</v>
      </c>
      <c r="F4" s="11" t="s">
        <v>138</v>
      </c>
      <c r="G4" s="11" t="s">
        <v>120</v>
      </c>
      <c r="H4" s="9" t="s">
        <v>121</v>
      </c>
      <c r="I4" s="9"/>
      <c r="J4" s="9"/>
      <c r="K4" s="9"/>
      <c r="L4" s="9"/>
      <c r="M4" s="9"/>
      <c r="N4" s="33" t="s">
        <v>139</v>
      </c>
    </row>
    <row r="5" ht="24.75" customHeight="1" spans="1:14">
      <c r="A5" s="9"/>
      <c r="B5" s="9"/>
      <c r="C5" s="9"/>
      <c r="D5" s="10"/>
      <c r="E5" s="11"/>
      <c r="F5" s="11"/>
      <c r="G5" s="11"/>
      <c r="H5" s="12" t="s">
        <v>123</v>
      </c>
      <c r="I5" s="34" t="s">
        <v>124</v>
      </c>
      <c r="J5" s="35"/>
      <c r="K5" s="36"/>
      <c r="L5" s="12" t="s">
        <v>125</v>
      </c>
      <c r="M5" s="12" t="s">
        <v>140</v>
      </c>
      <c r="N5" s="37"/>
    </row>
    <row r="6" ht="46.5" customHeight="1" spans="1:15">
      <c r="A6" s="9"/>
      <c r="B6" s="9"/>
      <c r="C6" s="9"/>
      <c r="D6" s="10"/>
      <c r="E6" s="11"/>
      <c r="F6" s="11"/>
      <c r="G6" s="11"/>
      <c r="H6" s="13"/>
      <c r="I6" s="9" t="s">
        <v>127</v>
      </c>
      <c r="J6" s="10" t="s">
        <v>128</v>
      </c>
      <c r="K6" s="10" t="s">
        <v>129</v>
      </c>
      <c r="L6" s="13"/>
      <c r="M6" s="13"/>
      <c r="N6" s="38"/>
      <c r="O6" s="39"/>
    </row>
    <row r="7" s="2" customFormat="1" ht="52.5" customHeight="1" spans="1:14">
      <c r="A7" s="14" t="s">
        <v>141</v>
      </c>
      <c r="B7" s="14" t="s">
        <v>142</v>
      </c>
      <c r="C7" s="14"/>
      <c r="D7" s="15" t="s">
        <v>143</v>
      </c>
      <c r="E7" s="16"/>
      <c r="F7" s="17"/>
      <c r="G7" s="17"/>
      <c r="H7" s="18">
        <v>2300</v>
      </c>
      <c r="I7" s="18"/>
      <c r="J7" s="18"/>
      <c r="K7" s="18"/>
      <c r="L7" s="18"/>
      <c r="M7" s="40">
        <v>2300</v>
      </c>
      <c r="N7" s="41"/>
    </row>
    <row r="8" s="2" customFormat="1" ht="87" customHeight="1" spans="1:14">
      <c r="A8" s="19"/>
      <c r="B8" s="20"/>
      <c r="C8" s="21"/>
      <c r="D8" s="20"/>
      <c r="E8" s="22"/>
      <c r="F8" s="17"/>
      <c r="G8" s="17"/>
      <c r="H8" s="18"/>
      <c r="I8" s="18"/>
      <c r="J8" s="18"/>
      <c r="K8" s="18"/>
      <c r="L8" s="18"/>
      <c r="M8" s="40"/>
      <c r="N8" s="41"/>
    </row>
    <row r="9" s="2" customFormat="1" ht="52.5" customHeight="1" spans="1:14">
      <c r="A9" s="23"/>
      <c r="B9" s="24"/>
      <c r="C9" s="25"/>
      <c r="D9" s="26"/>
      <c r="E9" s="27"/>
      <c r="F9" s="28"/>
      <c r="G9" s="28"/>
      <c r="H9" s="29"/>
      <c r="I9" s="29"/>
      <c r="J9" s="29"/>
      <c r="K9" s="29"/>
      <c r="L9" s="42"/>
      <c r="M9" s="29"/>
      <c r="N9" s="43"/>
    </row>
    <row r="10" s="2" customFormat="1" ht="30.75" customHeight="1" spans="1:14">
      <c r="A10" s="30"/>
      <c r="B10" s="20"/>
      <c r="C10" s="21"/>
      <c r="D10" s="22"/>
      <c r="E10" s="22"/>
      <c r="F10" s="17"/>
      <c r="G10" s="17"/>
      <c r="H10" s="17"/>
      <c r="I10" s="17"/>
      <c r="J10" s="17"/>
      <c r="K10" s="17"/>
      <c r="L10" s="17"/>
      <c r="M10" s="28"/>
      <c r="N10" s="43"/>
    </row>
    <row r="11" s="2" customFormat="1" ht="24" customHeight="1" spans="1:14">
      <c r="A11" s="30"/>
      <c r="B11" s="20"/>
      <c r="C11" s="21"/>
      <c r="D11" s="22"/>
      <c r="E11" s="31"/>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workbookViewId="0">
      <selection activeCell="S26" sqref="S26"/>
    </sheetView>
  </sheetViews>
  <sheetFormatPr defaultColWidth="9" defaultRowHeight="14.25"/>
  <cols>
    <col min="1" max="1" width="7.125" customWidth="1"/>
    <col min="2" max="2" width="13.875" customWidth="1"/>
    <col min="3" max="3" width="10.125" customWidth="1"/>
    <col min="4" max="4" width="11.125" customWidth="1"/>
    <col min="5" max="5" width="9" customWidth="1"/>
    <col min="6" max="6" width="5.375" customWidth="1"/>
    <col min="7" max="7" width="9.375" customWidth="1"/>
    <col min="8" max="8" width="9.125" customWidth="1"/>
    <col min="9" max="9" width="5.75" customWidth="1"/>
    <col min="10" max="10" width="9.75" customWidth="1"/>
    <col min="11" max="12" width="8.5" customWidth="1"/>
    <col min="13" max="13" width="5.5" customWidth="1"/>
    <col min="14" max="14" width="8.125" customWidth="1"/>
    <col min="15" max="15" width="8.5" customWidth="1"/>
    <col min="16" max="16" width="6.5" customWidth="1"/>
    <col min="17" max="17" width="9.625" customWidth="1"/>
    <col min="18" max="23" width="8.5" customWidth="1"/>
  </cols>
  <sheetData>
    <row r="1" spans="1:23">
      <c r="A1" s="142"/>
      <c r="B1" s="142"/>
      <c r="C1" s="142"/>
      <c r="D1" s="142"/>
      <c r="E1" s="142"/>
      <c r="F1" s="142"/>
      <c r="G1" s="142"/>
      <c r="W1" s="117" t="s">
        <v>11</v>
      </c>
    </row>
    <row r="2" ht="31.5" spans="1:24">
      <c r="A2" s="143" t="s">
        <v>12</v>
      </c>
      <c r="B2" s="143"/>
      <c r="C2" s="143"/>
      <c r="D2" s="143"/>
      <c r="E2" s="143"/>
      <c r="F2" s="143"/>
      <c r="G2" s="143"/>
      <c r="H2" s="143"/>
      <c r="I2" s="143"/>
      <c r="J2" s="143"/>
      <c r="K2" s="143"/>
      <c r="L2" s="143"/>
      <c r="M2" s="143"/>
      <c r="N2" s="143"/>
      <c r="O2" s="143"/>
      <c r="P2" s="143"/>
      <c r="Q2" s="143"/>
      <c r="R2" s="143"/>
      <c r="S2" s="143"/>
      <c r="T2" s="143"/>
      <c r="U2" s="143"/>
      <c r="V2" s="143"/>
      <c r="W2" s="143"/>
      <c r="X2" s="155"/>
    </row>
    <row r="3" spans="1:23">
      <c r="A3" t="s">
        <v>13</v>
      </c>
      <c r="W3" s="156" t="s">
        <v>14</v>
      </c>
    </row>
    <row r="4" customHeight="1" spans="1:23">
      <c r="A4" s="137" t="s">
        <v>15</v>
      </c>
      <c r="B4" s="144" t="s">
        <v>16</v>
      </c>
      <c r="C4" s="137" t="s">
        <v>17</v>
      </c>
      <c r="D4" s="137"/>
      <c r="E4" s="137"/>
      <c r="F4" s="137"/>
      <c r="G4" s="137"/>
      <c r="H4" s="137"/>
      <c r="I4" s="137"/>
      <c r="J4" s="137" t="s">
        <v>18</v>
      </c>
      <c r="K4" s="137"/>
      <c r="L4" s="137"/>
      <c r="M4" s="137"/>
      <c r="N4" s="137"/>
      <c r="O4" s="137"/>
      <c r="P4" s="137"/>
      <c r="Q4" s="137" t="s">
        <v>19</v>
      </c>
      <c r="R4" s="137"/>
      <c r="S4" s="137"/>
      <c r="T4" s="137"/>
      <c r="U4" s="137"/>
      <c r="V4" s="137"/>
      <c r="W4" s="137"/>
    </row>
    <row r="5" s="140" customFormat="1" customHeight="1" spans="1:23">
      <c r="A5" s="137"/>
      <c r="B5" s="144"/>
      <c r="C5" s="137" t="s">
        <v>20</v>
      </c>
      <c r="D5" s="137" t="s">
        <v>21</v>
      </c>
      <c r="E5" s="137"/>
      <c r="F5" s="137"/>
      <c r="G5" s="137" t="s">
        <v>22</v>
      </c>
      <c r="H5" s="137"/>
      <c r="I5" s="137"/>
      <c r="J5" s="137" t="s">
        <v>20</v>
      </c>
      <c r="K5" s="137" t="s">
        <v>21</v>
      </c>
      <c r="L5" s="137"/>
      <c r="M5" s="137"/>
      <c r="N5" s="137" t="s">
        <v>22</v>
      </c>
      <c r="O5" s="137"/>
      <c r="P5" s="137"/>
      <c r="Q5" s="137" t="s">
        <v>20</v>
      </c>
      <c r="R5" s="137" t="s">
        <v>21</v>
      </c>
      <c r="S5" s="137"/>
      <c r="T5" s="137"/>
      <c r="U5" s="137" t="s">
        <v>22</v>
      </c>
      <c r="V5" s="137"/>
      <c r="W5" s="137"/>
    </row>
    <row r="6" s="140" customFormat="1" ht="44.1" customHeight="1" spans="1:23">
      <c r="A6" s="137"/>
      <c r="B6" s="144"/>
      <c r="C6" s="137"/>
      <c r="D6" s="137" t="s">
        <v>23</v>
      </c>
      <c r="E6" s="137" t="s">
        <v>24</v>
      </c>
      <c r="F6" s="137" t="s">
        <v>25</v>
      </c>
      <c r="G6" s="137" t="s">
        <v>23</v>
      </c>
      <c r="H6" s="137" t="s">
        <v>24</v>
      </c>
      <c r="I6" s="137" t="s">
        <v>25</v>
      </c>
      <c r="J6" s="137"/>
      <c r="K6" s="137" t="s">
        <v>23</v>
      </c>
      <c r="L6" s="137" t="s">
        <v>24</v>
      </c>
      <c r="M6" s="137" t="s">
        <v>25</v>
      </c>
      <c r="N6" s="137" t="s">
        <v>23</v>
      </c>
      <c r="O6" s="137" t="s">
        <v>24</v>
      </c>
      <c r="P6" s="137" t="s">
        <v>25</v>
      </c>
      <c r="Q6" s="137"/>
      <c r="R6" s="137" t="s">
        <v>23</v>
      </c>
      <c r="S6" s="137" t="s">
        <v>24</v>
      </c>
      <c r="T6" s="137" t="s">
        <v>25</v>
      </c>
      <c r="U6" s="137" t="s">
        <v>23</v>
      </c>
      <c r="V6" s="137" t="s">
        <v>24</v>
      </c>
      <c r="W6" s="137" t="s">
        <v>25</v>
      </c>
    </row>
    <row r="7" s="140" customFormat="1" ht="25" customHeight="1" spans="1:23">
      <c r="A7" s="126" t="s">
        <v>20</v>
      </c>
      <c r="B7" s="145"/>
      <c r="C7" s="146">
        <f>D7+G7</f>
        <v>911.12672016</v>
      </c>
      <c r="D7" s="146">
        <f>SUM(D8:D14)</f>
        <v>755.58465016</v>
      </c>
      <c r="E7" s="146"/>
      <c r="F7" s="146"/>
      <c r="G7" s="146">
        <f>SUM(G14:G19)</f>
        <v>155.54207</v>
      </c>
      <c r="H7" s="145"/>
      <c r="I7" s="145"/>
      <c r="J7" s="146">
        <f>K7+N7</f>
        <v>997.41637</v>
      </c>
      <c r="K7" s="146">
        <f>SUM(K8:K14)</f>
        <v>824.3943</v>
      </c>
      <c r="L7" s="146"/>
      <c r="M7" s="146"/>
      <c r="N7" s="146">
        <f>SUM(N14:N19)</f>
        <v>173.02207</v>
      </c>
      <c r="O7" s="145"/>
      <c r="P7" s="145"/>
      <c r="Q7" s="146">
        <f>R7+U7</f>
        <v>1091.0838</v>
      </c>
      <c r="R7" s="146">
        <f>SUM(R8:R14)</f>
        <v>906.81173</v>
      </c>
      <c r="S7" s="146"/>
      <c r="T7" s="146"/>
      <c r="U7" s="146">
        <f>SUM(U14:U19)</f>
        <v>184.27207</v>
      </c>
      <c r="V7" s="145"/>
      <c r="W7" s="145"/>
    </row>
    <row r="8" s="140" customFormat="1" ht="25" customHeight="1" spans="1:23">
      <c r="A8" s="126"/>
      <c r="B8" s="147" t="s">
        <v>26</v>
      </c>
      <c r="C8" s="148">
        <f>D8+G8</f>
        <v>68.9382</v>
      </c>
      <c r="D8" s="148">
        <f>E8</f>
        <v>68.9382</v>
      </c>
      <c r="E8" s="148">
        <v>68.9382</v>
      </c>
      <c r="F8" s="148"/>
      <c r="G8" s="148"/>
      <c r="H8" s="148"/>
      <c r="I8" s="148"/>
      <c r="J8" s="148">
        <f>K8+N8</f>
        <v>75.832</v>
      </c>
      <c r="K8" s="148">
        <f>L8</f>
        <v>75.832</v>
      </c>
      <c r="L8" s="148">
        <v>75.832</v>
      </c>
      <c r="M8" s="148"/>
      <c r="N8" s="148"/>
      <c r="O8" s="148"/>
      <c r="P8" s="148"/>
      <c r="Q8" s="148">
        <f>R8+U8</f>
        <v>83.4152</v>
      </c>
      <c r="R8" s="148">
        <f>S8</f>
        <v>83.4152</v>
      </c>
      <c r="S8" s="148">
        <f>L8*1.1</f>
        <v>83.4152</v>
      </c>
      <c r="T8" s="145"/>
      <c r="U8" s="145"/>
      <c r="V8" s="145"/>
      <c r="W8" s="145"/>
    </row>
    <row r="9" s="140" customFormat="1" ht="25" customHeight="1" spans="1:23">
      <c r="A9" s="126"/>
      <c r="B9" s="147" t="s">
        <v>27</v>
      </c>
      <c r="C9" s="148">
        <f>D9+G9</f>
        <v>34.47</v>
      </c>
      <c r="D9" s="148">
        <f>E9</f>
        <v>34.47</v>
      </c>
      <c r="E9" s="148">
        <v>34.47</v>
      </c>
      <c r="F9" s="148"/>
      <c r="G9" s="148"/>
      <c r="H9" s="148"/>
      <c r="I9" s="148"/>
      <c r="J9" s="148">
        <f>K9+N9</f>
        <v>37.917</v>
      </c>
      <c r="K9" s="148">
        <f>L9</f>
        <v>37.917</v>
      </c>
      <c r="L9" s="148">
        <v>37.917</v>
      </c>
      <c r="M9" s="148"/>
      <c r="N9" s="148"/>
      <c r="O9" s="148"/>
      <c r="P9" s="148"/>
      <c r="Q9" s="148">
        <f>R9+U9</f>
        <v>41.7087</v>
      </c>
      <c r="R9" s="148">
        <f>S9</f>
        <v>41.7087</v>
      </c>
      <c r="S9" s="148">
        <f>L9*1.1</f>
        <v>41.7087</v>
      </c>
      <c r="T9" s="145"/>
      <c r="U9" s="145"/>
      <c r="V9" s="145"/>
      <c r="W9" s="145"/>
    </row>
    <row r="10" ht="25" customHeight="1" spans="1:23">
      <c r="A10" s="126"/>
      <c r="B10" s="149" t="s">
        <v>28</v>
      </c>
      <c r="C10" s="148">
        <f>D10+G10</f>
        <v>0.21</v>
      </c>
      <c r="D10" s="148">
        <f>E10</f>
        <v>0.21</v>
      </c>
      <c r="E10" s="150">
        <v>0.21</v>
      </c>
      <c r="F10" s="150"/>
      <c r="G10" s="148"/>
      <c r="H10" s="150"/>
      <c r="I10" s="150"/>
      <c r="J10" s="148">
        <f>K10+N10</f>
        <v>0.22</v>
      </c>
      <c r="K10" s="148">
        <f>L10</f>
        <v>0.22</v>
      </c>
      <c r="L10" s="150">
        <v>0.22</v>
      </c>
      <c r="M10" s="150"/>
      <c r="N10" s="148"/>
      <c r="O10" s="150"/>
      <c r="P10" s="150"/>
      <c r="Q10" s="148">
        <f>R10+U10</f>
        <v>0.22</v>
      </c>
      <c r="R10" s="148">
        <f>S10</f>
        <v>0.22</v>
      </c>
      <c r="S10" s="150">
        <v>0.22</v>
      </c>
      <c r="T10" s="127"/>
      <c r="U10" s="145"/>
      <c r="V10" s="127"/>
      <c r="W10" s="127"/>
    </row>
    <row r="11" ht="25" customHeight="1" spans="1:23">
      <c r="A11" s="126"/>
      <c r="B11" s="149" t="s">
        <v>29</v>
      </c>
      <c r="C11" s="146">
        <f>D11</f>
        <v>1.80615016</v>
      </c>
      <c r="D11" s="146">
        <v>1.80615016</v>
      </c>
      <c r="E11" s="150"/>
      <c r="F11" s="150"/>
      <c r="G11" s="148"/>
      <c r="H11" s="150"/>
      <c r="I11" s="150"/>
      <c r="J11" s="148"/>
      <c r="K11" s="148"/>
      <c r="L11" s="150"/>
      <c r="M11" s="150"/>
      <c r="N11" s="148"/>
      <c r="O11" s="150"/>
      <c r="P11" s="150"/>
      <c r="Q11" s="148"/>
      <c r="R11" s="148"/>
      <c r="S11" s="150"/>
      <c r="T11" s="127"/>
      <c r="U11" s="145"/>
      <c r="V11" s="127"/>
      <c r="W11" s="127"/>
    </row>
    <row r="12" ht="25" customHeight="1" spans="1:23">
      <c r="A12" s="126"/>
      <c r="B12" s="149" t="s">
        <v>30</v>
      </c>
      <c r="C12" s="148">
        <f t="shared" ref="C12:C18" si="0">D12+G12</f>
        <v>40.02</v>
      </c>
      <c r="D12" s="148">
        <f>E12</f>
        <v>40.02</v>
      </c>
      <c r="E12" s="150">
        <v>40.02</v>
      </c>
      <c r="F12" s="150"/>
      <c r="G12" s="148"/>
      <c r="H12" s="150"/>
      <c r="I12" s="150"/>
      <c r="J12" s="148">
        <f t="shared" ref="J12:J18" si="1">K12+N12</f>
        <v>45.074</v>
      </c>
      <c r="K12" s="148">
        <f>L12</f>
        <v>45.074</v>
      </c>
      <c r="L12" s="150">
        <v>45.074</v>
      </c>
      <c r="M12" s="150"/>
      <c r="N12" s="148"/>
      <c r="O12" s="150"/>
      <c r="P12" s="150"/>
      <c r="Q12" s="148">
        <f t="shared" ref="Q12:Q18" si="2">R12+U12</f>
        <v>49.5814</v>
      </c>
      <c r="R12" s="148">
        <f>S12</f>
        <v>49.5814</v>
      </c>
      <c r="S12" s="150">
        <f>L12*1.1</f>
        <v>49.5814</v>
      </c>
      <c r="T12" s="127"/>
      <c r="U12" s="145"/>
      <c r="V12" s="127"/>
      <c r="W12" s="127"/>
    </row>
    <row r="13" ht="25" customHeight="1" spans="1:23">
      <c r="A13" s="126"/>
      <c r="B13" s="149" t="s">
        <v>31</v>
      </c>
      <c r="C13" s="148">
        <f t="shared" si="0"/>
        <v>58.0303</v>
      </c>
      <c r="D13" s="148">
        <f>E13</f>
        <v>58.0303</v>
      </c>
      <c r="E13" s="150">
        <v>58.0303</v>
      </c>
      <c r="F13" s="150"/>
      <c r="G13" s="148"/>
      <c r="H13" s="150"/>
      <c r="I13" s="150"/>
      <c r="J13" s="148">
        <f t="shared" si="1"/>
        <v>58.0303</v>
      </c>
      <c r="K13" s="148">
        <f>L13</f>
        <v>58.0303</v>
      </c>
      <c r="L13" s="150">
        <v>58.0303</v>
      </c>
      <c r="M13" s="150"/>
      <c r="N13" s="148"/>
      <c r="O13" s="150"/>
      <c r="P13" s="150"/>
      <c r="Q13" s="148">
        <f t="shared" si="2"/>
        <v>63.83333</v>
      </c>
      <c r="R13" s="148">
        <f>S13</f>
        <v>63.83333</v>
      </c>
      <c r="S13" s="150">
        <f>L13*1.1</f>
        <v>63.83333</v>
      </c>
      <c r="T13" s="127"/>
      <c r="U13" s="145"/>
      <c r="V13" s="127"/>
      <c r="W13" s="127"/>
    </row>
    <row r="14" ht="25" customHeight="1" spans="1:23">
      <c r="A14" s="126"/>
      <c r="B14" s="147" t="s">
        <v>32</v>
      </c>
      <c r="C14" s="148">
        <f t="shared" si="0"/>
        <v>552.11</v>
      </c>
      <c r="D14" s="148">
        <f>E14</f>
        <v>552.11</v>
      </c>
      <c r="E14" s="151">
        <v>552.11</v>
      </c>
      <c r="F14" s="150"/>
      <c r="G14" s="146"/>
      <c r="H14" s="152"/>
      <c r="I14" s="150"/>
      <c r="J14" s="148">
        <f t="shared" si="1"/>
        <v>607.321</v>
      </c>
      <c r="K14" s="148">
        <f>L14</f>
        <v>607.321</v>
      </c>
      <c r="L14" s="151">
        <f>E14*1.1</f>
        <v>607.321</v>
      </c>
      <c r="M14" s="150"/>
      <c r="N14" s="146"/>
      <c r="O14" s="152"/>
      <c r="P14" s="150"/>
      <c r="Q14" s="148">
        <f t="shared" si="2"/>
        <v>668.0531</v>
      </c>
      <c r="R14" s="148">
        <f>S14</f>
        <v>668.0531</v>
      </c>
      <c r="S14" s="151">
        <f>L14*1.1</f>
        <v>668.0531</v>
      </c>
      <c r="T14" s="127"/>
      <c r="U14" s="152"/>
      <c r="V14" s="152"/>
      <c r="W14" s="127"/>
    </row>
    <row r="15" ht="25" customHeight="1" spans="1:23">
      <c r="A15" s="127"/>
      <c r="B15" s="147" t="s">
        <v>33</v>
      </c>
      <c r="C15" s="145">
        <f t="shared" si="0"/>
        <v>78.7</v>
      </c>
      <c r="D15" s="127"/>
      <c r="E15" s="127"/>
      <c r="F15" s="127"/>
      <c r="G15" s="145">
        <f>H15</f>
        <v>78.7</v>
      </c>
      <c r="H15" s="127">
        <v>78.7</v>
      </c>
      <c r="I15" s="127"/>
      <c r="J15" s="145">
        <f t="shared" si="1"/>
        <v>78.7</v>
      </c>
      <c r="K15" s="127"/>
      <c r="L15" s="127"/>
      <c r="M15" s="127"/>
      <c r="N15" s="145">
        <v>78.7</v>
      </c>
      <c r="O15" s="127">
        <v>78.7</v>
      </c>
      <c r="P15" s="127"/>
      <c r="Q15" s="145">
        <f t="shared" si="2"/>
        <v>78.7</v>
      </c>
      <c r="R15" s="127"/>
      <c r="S15" s="127"/>
      <c r="T15" s="127"/>
      <c r="U15" s="145">
        <f t="shared" ref="U14:U18" si="3">V15</f>
        <v>78.7</v>
      </c>
      <c r="V15" s="127">
        <v>78.7</v>
      </c>
      <c r="W15" s="127"/>
    </row>
    <row r="16" ht="25" customHeight="1" spans="1:23">
      <c r="A16" s="127"/>
      <c r="B16" s="147" t="s">
        <v>34</v>
      </c>
      <c r="C16" s="145">
        <f t="shared" si="0"/>
        <v>29.75</v>
      </c>
      <c r="D16" s="127"/>
      <c r="E16" s="127"/>
      <c r="F16" s="127"/>
      <c r="G16" s="145">
        <f t="shared" ref="G12:G18" si="4">H16</f>
        <v>29.75</v>
      </c>
      <c r="H16" s="127">
        <v>29.75</v>
      </c>
      <c r="I16" s="127"/>
      <c r="J16" s="145">
        <f t="shared" si="1"/>
        <v>29.75</v>
      </c>
      <c r="K16" s="127"/>
      <c r="L16" s="127"/>
      <c r="M16" s="127"/>
      <c r="N16" s="145">
        <f t="shared" ref="N14:N18" si="5">O16</f>
        <v>29.75</v>
      </c>
      <c r="O16" s="127">
        <v>29.75</v>
      </c>
      <c r="P16" s="127"/>
      <c r="Q16" s="145">
        <f t="shared" si="2"/>
        <v>29.75</v>
      </c>
      <c r="R16" s="127"/>
      <c r="S16" s="127"/>
      <c r="T16" s="127"/>
      <c r="U16" s="145">
        <f t="shared" si="3"/>
        <v>29.75</v>
      </c>
      <c r="V16" s="127">
        <v>29.75</v>
      </c>
      <c r="W16" s="127"/>
    </row>
    <row r="17" ht="25" customHeight="1" spans="1:23">
      <c r="A17" s="127"/>
      <c r="B17" s="147" t="s">
        <v>34</v>
      </c>
      <c r="C17" s="145">
        <f t="shared" si="0"/>
        <v>37.02</v>
      </c>
      <c r="D17" s="127"/>
      <c r="F17" s="127"/>
      <c r="G17" s="145">
        <f t="shared" si="4"/>
        <v>37.02</v>
      </c>
      <c r="H17">
        <v>37.02</v>
      </c>
      <c r="I17" s="127"/>
      <c r="J17" s="145">
        <f t="shared" si="1"/>
        <v>40</v>
      </c>
      <c r="K17" s="127"/>
      <c r="M17" s="127"/>
      <c r="N17" s="145">
        <v>40</v>
      </c>
      <c r="O17">
        <v>40</v>
      </c>
      <c r="P17" s="127"/>
      <c r="Q17" s="145">
        <f t="shared" si="2"/>
        <v>40</v>
      </c>
      <c r="R17" s="127"/>
      <c r="T17" s="127"/>
      <c r="U17" s="145">
        <v>40</v>
      </c>
      <c r="V17">
        <v>40</v>
      </c>
      <c r="W17" s="127"/>
    </row>
    <row r="18" ht="25" customHeight="1" spans="1:23">
      <c r="A18" s="153"/>
      <c r="B18" s="147" t="s">
        <v>34</v>
      </c>
      <c r="C18" s="154">
        <f t="shared" si="0"/>
        <v>2.07207</v>
      </c>
      <c r="D18" s="153"/>
      <c r="E18" s="153"/>
      <c r="F18" s="153"/>
      <c r="G18" s="154">
        <f t="shared" si="4"/>
        <v>2.07207</v>
      </c>
      <c r="H18" s="153">
        <v>2.07207</v>
      </c>
      <c r="I18" s="153"/>
      <c r="J18" s="154">
        <v>2.07207</v>
      </c>
      <c r="K18" s="153"/>
      <c r="L18" s="153"/>
      <c r="M18" s="153"/>
      <c r="N18" s="154">
        <f t="shared" si="5"/>
        <v>2.07207</v>
      </c>
      <c r="O18" s="153">
        <v>2.07207</v>
      </c>
      <c r="P18" s="153"/>
      <c r="Q18" s="154">
        <f t="shared" si="2"/>
        <v>2.07207</v>
      </c>
      <c r="R18" s="153"/>
      <c r="S18" s="153"/>
      <c r="T18" s="153"/>
      <c r="U18" s="154">
        <f t="shared" si="3"/>
        <v>2.07207</v>
      </c>
      <c r="V18" s="153">
        <v>2.07207</v>
      </c>
      <c r="W18" s="153"/>
    </row>
    <row r="19" ht="25" customHeight="1" spans="1:23">
      <c r="A19" s="127"/>
      <c r="B19" s="129">
        <v>2100299</v>
      </c>
      <c r="C19" s="127">
        <v>8</v>
      </c>
      <c r="D19" s="127"/>
      <c r="E19" s="127"/>
      <c r="F19" s="127"/>
      <c r="G19" s="127">
        <v>8</v>
      </c>
      <c r="H19" s="127">
        <v>8</v>
      </c>
      <c r="I19" s="127"/>
      <c r="J19" s="127">
        <v>22.5</v>
      </c>
      <c r="K19" s="127"/>
      <c r="L19" s="127"/>
      <c r="M19" s="127"/>
      <c r="N19" s="127">
        <v>22.5</v>
      </c>
      <c r="O19" s="127">
        <v>22.5</v>
      </c>
      <c r="P19" s="127"/>
      <c r="Q19" s="127">
        <v>33.75</v>
      </c>
      <c r="R19" s="127"/>
      <c r="S19" s="127"/>
      <c r="T19" s="127"/>
      <c r="U19" s="127">
        <v>33.75</v>
      </c>
      <c r="V19" s="127">
        <v>33.75</v>
      </c>
      <c r="W19" s="127"/>
    </row>
    <row r="20" ht="15" customHeight="1" spans="1:23">
      <c r="A20" s="127"/>
      <c r="B20" s="127"/>
      <c r="C20" s="127"/>
      <c r="D20" s="127"/>
      <c r="E20" s="127"/>
      <c r="F20" s="127"/>
      <c r="G20" s="127"/>
      <c r="H20" s="127"/>
      <c r="I20" s="127"/>
      <c r="J20" s="127"/>
      <c r="K20" s="127"/>
      <c r="L20" s="127"/>
      <c r="M20" s="127"/>
      <c r="N20" s="127"/>
      <c r="O20" s="127"/>
      <c r="P20" s="127"/>
      <c r="Q20" s="127"/>
      <c r="R20" s="127"/>
      <c r="S20" s="127"/>
      <c r="T20" s="127"/>
      <c r="U20" s="127"/>
      <c r="V20" s="127"/>
      <c r="W20" s="127"/>
    </row>
    <row r="21" s="141" customFormat="1" spans="1:23">
      <c r="A21" s="127"/>
      <c r="B21" s="127"/>
      <c r="C21" s="127"/>
      <c r="D21" s="127"/>
      <c r="E21" s="127"/>
      <c r="F21" s="127"/>
      <c r="G21" s="127"/>
      <c r="H21" s="127"/>
      <c r="I21" s="127"/>
      <c r="J21" s="127"/>
      <c r="K21" s="127"/>
      <c r="L21" s="127"/>
      <c r="M21" s="127"/>
      <c r="N21" s="127"/>
      <c r="O21" s="127"/>
      <c r="P21" s="127"/>
      <c r="Q21" s="127"/>
      <c r="R21" s="127"/>
      <c r="S21" s="127"/>
      <c r="T21" s="127"/>
      <c r="U21" s="127"/>
      <c r="V21" s="127"/>
      <c r="W21" s="127"/>
    </row>
    <row r="22" s="141" customFormat="1" spans="1:23">
      <c r="A22" s="127"/>
      <c r="B22" s="127"/>
      <c r="C22" s="127"/>
      <c r="D22" s="127"/>
      <c r="E22" s="127"/>
      <c r="F22" s="127"/>
      <c r="G22" s="127"/>
      <c r="H22" s="127"/>
      <c r="I22" s="127"/>
      <c r="J22" s="127"/>
      <c r="K22" s="127"/>
      <c r="L22" s="127"/>
      <c r="M22" s="127"/>
      <c r="N22" s="127"/>
      <c r="O22" s="127"/>
      <c r="P22" s="127"/>
      <c r="Q22" s="127"/>
      <c r="R22" s="127"/>
      <c r="S22" s="127"/>
      <c r="T22" s="127"/>
      <c r="U22" s="127"/>
      <c r="V22" s="127"/>
      <c r="W22" s="127"/>
    </row>
    <row r="23" s="141" customFormat="1"/>
    <row r="24" s="141" customFormat="1"/>
    <row r="25" s="141" customFormat="1"/>
    <row r="26" s="141" customFormat="1"/>
    <row r="27" s="141" customFormat="1"/>
    <row r="28" s="141" customFormat="1"/>
    <row r="29" s="141" customFormat="1"/>
    <row r="30" s="141" customFormat="1"/>
    <row r="31" s="141" customFormat="1"/>
    <row r="32" s="141" customFormat="1"/>
    <row r="33" s="141" customFormat="1"/>
    <row r="34" s="141" customFormat="1"/>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027777777778" bottom="0.590277777777778" header="0.511805555555556" footer="0.511805555555556"/>
  <pageSetup paperSize="9" scale="69" firstPageNumber="4294963191" orientation="landscape" useFirstPageNumber="1"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zoomScale="115" zoomScaleNormal="115" topLeftCell="A7" workbookViewId="0">
      <selection activeCell="F10" sqref="F10"/>
    </sheetView>
  </sheetViews>
  <sheetFormatPr defaultColWidth="9" defaultRowHeight="14.25" outlineLevelCol="6"/>
  <cols>
    <col min="1" max="1" width="14.125" customWidth="1"/>
    <col min="2" max="2" width="55.5" customWidth="1"/>
    <col min="3" max="3" width="13.75" customWidth="1"/>
    <col min="4" max="4" width="12.5" customWidth="1"/>
    <col min="5" max="7" width="11.375" customWidth="1"/>
  </cols>
  <sheetData>
    <row r="1" spans="7:7">
      <c r="G1" s="115" t="s">
        <v>35</v>
      </c>
    </row>
    <row r="2" ht="25.5" spans="1:7">
      <c r="A2" s="116" t="s">
        <v>36</v>
      </c>
      <c r="B2" s="116"/>
      <c r="C2" s="116"/>
      <c r="D2" s="116"/>
      <c r="E2" s="116"/>
      <c r="F2" s="116"/>
      <c r="G2" s="116"/>
    </row>
    <row r="4" customFormat="1" spans="1:2">
      <c r="A4" s="117" t="s">
        <v>13</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23</v>
      </c>
      <c r="F6" s="123" t="s">
        <v>24</v>
      </c>
      <c r="G6" s="123" t="s">
        <v>42</v>
      </c>
    </row>
    <row r="7" ht="40.5" customHeight="1" spans="1:7">
      <c r="A7" s="124"/>
      <c r="B7" s="124"/>
      <c r="C7" s="124"/>
      <c r="D7" s="124"/>
      <c r="E7" s="122"/>
      <c r="F7" s="123"/>
      <c r="G7" s="123"/>
    </row>
    <row r="8" ht="21" customHeight="1" spans="1:7">
      <c r="A8" s="125" t="s">
        <v>43</v>
      </c>
      <c r="B8" s="126"/>
      <c r="C8" s="127"/>
      <c r="D8" s="127"/>
      <c r="E8" s="129">
        <f>F8</f>
        <v>155.54</v>
      </c>
      <c r="F8" s="129">
        <v>155.54</v>
      </c>
      <c r="G8" s="127"/>
    </row>
    <row r="9" ht="21" customHeight="1" spans="1:7">
      <c r="A9" s="128" t="s">
        <v>44</v>
      </c>
      <c r="B9" s="129"/>
      <c r="C9" s="127"/>
      <c r="D9" s="129"/>
      <c r="E9" s="127"/>
      <c r="F9" s="127"/>
      <c r="G9" s="127"/>
    </row>
    <row r="10" ht="55" customHeight="1" spans="1:7">
      <c r="A10" s="125" t="s">
        <v>45</v>
      </c>
      <c r="B10" s="130" t="s">
        <v>46</v>
      </c>
      <c r="C10" s="127"/>
      <c r="D10" s="131">
        <v>2100717</v>
      </c>
      <c r="E10" s="131">
        <v>37.02</v>
      </c>
      <c r="F10" s="131">
        <v>37.02</v>
      </c>
      <c r="G10" s="127"/>
    </row>
    <row r="11" ht="51" customHeight="1" spans="1:7">
      <c r="A11" s="125" t="s">
        <v>47</v>
      </c>
      <c r="B11" s="130" t="s">
        <v>48</v>
      </c>
      <c r="C11" s="127"/>
      <c r="D11" s="131">
        <v>2100408</v>
      </c>
      <c r="E11" s="139">
        <v>11.2</v>
      </c>
      <c r="F11" s="139">
        <v>11.2</v>
      </c>
      <c r="G11" s="127"/>
    </row>
    <row r="12" ht="40" customHeight="1" spans="1:7">
      <c r="A12" s="125" t="s">
        <v>49</v>
      </c>
      <c r="B12" s="132" t="s">
        <v>50</v>
      </c>
      <c r="C12" s="127"/>
      <c r="D12" s="131">
        <v>2101399</v>
      </c>
      <c r="E12" s="131">
        <v>2.07</v>
      </c>
      <c r="F12" s="131">
        <v>2.07</v>
      </c>
      <c r="G12" s="127"/>
    </row>
    <row r="13" ht="40" customHeight="1" spans="1:7">
      <c r="A13" s="125" t="s">
        <v>51</v>
      </c>
      <c r="B13" s="130" t="s">
        <v>52</v>
      </c>
      <c r="C13" s="127"/>
      <c r="D13" s="131">
        <v>2100408</v>
      </c>
      <c r="E13" s="139">
        <v>7.2</v>
      </c>
      <c r="F13" s="139">
        <v>7.2</v>
      </c>
      <c r="G13" s="127"/>
    </row>
    <row r="14" ht="30" customHeight="1" spans="1:7">
      <c r="A14" s="125" t="s">
        <v>53</v>
      </c>
      <c r="B14" s="130" t="s">
        <v>54</v>
      </c>
      <c r="C14" s="127"/>
      <c r="D14" s="131">
        <v>2100717</v>
      </c>
      <c r="E14" s="131">
        <v>29.75</v>
      </c>
      <c r="F14" s="131">
        <v>29.75</v>
      </c>
      <c r="G14" s="127"/>
    </row>
    <row r="15" ht="21" hidden="1" customHeight="1" spans="1:7">
      <c r="A15" s="125" t="s">
        <v>55</v>
      </c>
      <c r="B15" s="137" t="s">
        <v>56</v>
      </c>
      <c r="C15" s="127"/>
      <c r="D15" s="131">
        <v>2100403</v>
      </c>
      <c r="E15" s="131">
        <v>2300</v>
      </c>
      <c r="F15" s="131">
        <v>2300</v>
      </c>
      <c r="G15" s="127"/>
    </row>
    <row r="16" ht="72" spans="1:7">
      <c r="A16" s="125" t="s">
        <v>55</v>
      </c>
      <c r="B16" s="133" t="s">
        <v>57</v>
      </c>
      <c r="C16" s="127"/>
      <c r="D16" s="128">
        <v>2100408</v>
      </c>
      <c r="E16" s="135">
        <v>45.9</v>
      </c>
      <c r="F16" s="135">
        <f>45.9</f>
        <v>45.9</v>
      </c>
      <c r="G16" s="127"/>
    </row>
    <row r="17" ht="20" customHeight="1" spans="1:7">
      <c r="A17" s="125" t="s">
        <v>58</v>
      </c>
      <c r="B17" s="125" t="s">
        <v>59</v>
      </c>
      <c r="C17" s="127"/>
      <c r="D17" s="131">
        <v>2100408</v>
      </c>
      <c r="E17" s="135">
        <v>14.4</v>
      </c>
      <c r="F17" s="135">
        <v>14.4</v>
      </c>
      <c r="G17" s="127"/>
    </row>
    <row r="18" ht="21" customHeight="1" spans="1:7">
      <c r="A18" s="125" t="s">
        <v>60</v>
      </c>
      <c r="B18" s="125" t="s">
        <v>61</v>
      </c>
      <c r="C18" s="127"/>
      <c r="D18" s="136" t="s">
        <v>62</v>
      </c>
      <c r="E18" s="135">
        <v>8</v>
      </c>
      <c r="F18" s="135">
        <v>8</v>
      </c>
      <c r="G18" s="135"/>
    </row>
  </sheetData>
  <mergeCells count="9">
    <mergeCell ref="A2:G2"/>
    <mergeCell ref="E5:G5"/>
    <mergeCell ref="A5:A7"/>
    <mergeCell ref="B5:B7"/>
    <mergeCell ref="C5:C7"/>
    <mergeCell ref="D5:D7"/>
    <mergeCell ref="E6:E7"/>
    <mergeCell ref="F6:F7"/>
    <mergeCell ref="G6:G7"/>
  </mergeCells>
  <printOptions horizontalCentered="1"/>
  <pageMargins left="0.38125" right="0.0784722222222222"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zoomScale="115" zoomScaleNormal="115" topLeftCell="A10" workbookViewId="0">
      <selection activeCell="C10" sqref="C10"/>
    </sheetView>
  </sheetViews>
  <sheetFormatPr defaultColWidth="9" defaultRowHeight="14.25" outlineLevelCol="6"/>
  <cols>
    <col min="1" max="1" width="14.25" customWidth="1"/>
    <col min="2" max="2" width="55.375" customWidth="1"/>
    <col min="3" max="3" width="13.625" customWidth="1"/>
    <col min="4" max="4" width="11" customWidth="1"/>
    <col min="5" max="7" width="11.375" customWidth="1"/>
  </cols>
  <sheetData>
    <row r="1" spans="7:7">
      <c r="G1" s="115" t="s">
        <v>35</v>
      </c>
    </row>
    <row r="2" ht="25.5" spans="1:7">
      <c r="A2" s="116" t="s">
        <v>63</v>
      </c>
      <c r="B2" s="116"/>
      <c r="C2" s="116"/>
      <c r="D2" s="116"/>
      <c r="E2" s="116"/>
      <c r="F2" s="116"/>
      <c r="G2" s="116"/>
    </row>
    <row r="4" customFormat="1" spans="1:2">
      <c r="A4" s="117" t="s">
        <v>13</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23</v>
      </c>
      <c r="F6" s="123" t="s">
        <v>24</v>
      </c>
      <c r="G6" s="123" t="s">
        <v>42</v>
      </c>
    </row>
    <row r="7" ht="40.5" customHeight="1" spans="1:7">
      <c r="A7" s="124"/>
      <c r="B7" s="124"/>
      <c r="C7" s="124"/>
      <c r="D7" s="124"/>
      <c r="E7" s="122"/>
      <c r="F7" s="123"/>
      <c r="G7" s="123"/>
    </row>
    <row r="8" ht="21" customHeight="1" spans="1:7">
      <c r="A8" s="125" t="s">
        <v>43</v>
      </c>
      <c r="B8" s="126"/>
      <c r="C8" s="127"/>
      <c r="D8" s="127"/>
      <c r="E8" s="127">
        <f>SUM(E10:E17)</f>
        <v>173.02</v>
      </c>
      <c r="F8" s="127">
        <f>F10+F11+F12+F13+F14+F15+F16+F17</f>
        <v>173.02</v>
      </c>
      <c r="G8" s="127"/>
    </row>
    <row r="9" ht="21" customHeight="1" spans="1:7">
      <c r="A9" s="128" t="s">
        <v>44</v>
      </c>
      <c r="B9" s="129"/>
      <c r="C9" s="127"/>
      <c r="D9" s="129"/>
      <c r="E9" s="127"/>
      <c r="F9" s="127"/>
      <c r="G9" s="127"/>
    </row>
    <row r="10" ht="43" customHeight="1" spans="1:7">
      <c r="A10" s="125" t="s">
        <v>45</v>
      </c>
      <c r="B10" s="130" t="s">
        <v>46</v>
      </c>
      <c r="C10" s="127"/>
      <c r="D10" s="131">
        <v>2100717</v>
      </c>
      <c r="E10" s="139">
        <v>40</v>
      </c>
      <c r="F10" s="139">
        <v>40</v>
      </c>
      <c r="G10" s="127"/>
    </row>
    <row r="11" ht="51" customHeight="1" spans="1:7">
      <c r="A11" s="125" t="s">
        <v>47</v>
      </c>
      <c r="B11" s="130" t="s">
        <v>48</v>
      </c>
      <c r="C11" s="127"/>
      <c r="D11" s="131">
        <v>2100408</v>
      </c>
      <c r="E11" s="139">
        <v>11.2</v>
      </c>
      <c r="F11" s="139">
        <v>11.2</v>
      </c>
      <c r="G11" s="127"/>
    </row>
    <row r="12" ht="40" customHeight="1" spans="1:7">
      <c r="A12" s="125" t="s">
        <v>49</v>
      </c>
      <c r="B12" s="132" t="s">
        <v>50</v>
      </c>
      <c r="C12" s="127"/>
      <c r="D12" s="131">
        <v>2101399</v>
      </c>
      <c r="E12" s="139">
        <v>2.07</v>
      </c>
      <c r="F12" s="139">
        <v>2.07</v>
      </c>
      <c r="G12" s="127"/>
    </row>
    <row r="13" ht="48" customHeight="1" spans="1:7">
      <c r="A13" s="125" t="s">
        <v>51</v>
      </c>
      <c r="B13" s="130" t="s">
        <v>52</v>
      </c>
      <c r="C13" s="127"/>
      <c r="D13" s="131">
        <v>2100408</v>
      </c>
      <c r="E13" s="139">
        <v>7.2</v>
      </c>
      <c r="F13" s="139">
        <v>7.2</v>
      </c>
      <c r="G13" s="127"/>
    </row>
    <row r="14" ht="30" customHeight="1" spans="1:7">
      <c r="A14" s="125" t="s">
        <v>53</v>
      </c>
      <c r="B14" s="130" t="s">
        <v>54</v>
      </c>
      <c r="C14" s="127"/>
      <c r="D14" s="131">
        <v>2100717</v>
      </c>
      <c r="E14" s="139">
        <v>29.75</v>
      </c>
      <c r="F14" s="139">
        <v>29.75</v>
      </c>
      <c r="G14" s="127"/>
    </row>
    <row r="15" ht="72" spans="1:7">
      <c r="A15" s="125" t="s">
        <v>55</v>
      </c>
      <c r="B15" s="133" t="s">
        <v>57</v>
      </c>
      <c r="C15" s="127"/>
      <c r="D15" s="131">
        <v>2100403</v>
      </c>
      <c r="E15" s="135">
        <v>45.9</v>
      </c>
      <c r="F15" s="135">
        <v>45.9</v>
      </c>
      <c r="G15" s="127"/>
    </row>
    <row r="16" ht="20" customHeight="1" spans="1:7">
      <c r="A16" s="125" t="s">
        <v>58</v>
      </c>
      <c r="B16" s="125" t="s">
        <v>59</v>
      </c>
      <c r="C16" s="127"/>
      <c r="D16" s="128">
        <v>2100408</v>
      </c>
      <c r="E16" s="135">
        <v>14.4</v>
      </c>
      <c r="F16" s="135">
        <v>14.4</v>
      </c>
      <c r="G16" s="127"/>
    </row>
    <row r="17" ht="21" customHeight="1" spans="1:7">
      <c r="A17" s="125" t="s">
        <v>60</v>
      </c>
      <c r="B17" s="125" t="s">
        <v>61</v>
      </c>
      <c r="C17" s="127"/>
      <c r="D17" s="136" t="s">
        <v>62</v>
      </c>
      <c r="E17" s="135">
        <v>22.5</v>
      </c>
      <c r="F17" s="135">
        <v>22.5</v>
      </c>
      <c r="G17" s="135"/>
    </row>
  </sheetData>
  <mergeCells count="9">
    <mergeCell ref="A2:G2"/>
    <mergeCell ref="E5:G5"/>
    <mergeCell ref="A5:A7"/>
    <mergeCell ref="B5:B7"/>
    <mergeCell ref="C5:C7"/>
    <mergeCell ref="D5:D7"/>
    <mergeCell ref="E6:E7"/>
    <mergeCell ref="F6:F7"/>
    <mergeCell ref="G6:G7"/>
  </mergeCells>
  <printOptions horizontalCentered="1"/>
  <pageMargins left="0.38125" right="0.0784722222222222" top="0.389583333333333" bottom="0.401388888888889" header="0.271527777777778" footer="0.279166666666667"/>
  <pageSetup paperSize="9" firstPageNumber="4294963191" orientation="landscape" useFirstPageNumber="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zoomScale="115" zoomScaleNormal="115" topLeftCell="A7" workbookViewId="0">
      <selection activeCell="B10" sqref="B10"/>
    </sheetView>
  </sheetViews>
  <sheetFormatPr defaultColWidth="9" defaultRowHeight="14.25"/>
  <cols>
    <col min="1" max="1" width="13.6916666666667" customWidth="1"/>
    <col min="2" max="2" width="55.5" customWidth="1"/>
    <col min="3" max="3" width="11.25" customWidth="1"/>
    <col min="4" max="4" width="13.125" customWidth="1"/>
    <col min="5" max="7" width="11.375" customWidth="1"/>
  </cols>
  <sheetData>
    <row r="1" spans="7:7">
      <c r="G1" s="115" t="s">
        <v>35</v>
      </c>
    </row>
    <row r="2" ht="25.5" spans="1:7">
      <c r="A2" s="116" t="s">
        <v>64</v>
      </c>
      <c r="B2" s="116"/>
      <c r="C2" s="116"/>
      <c r="D2" s="116"/>
      <c r="E2" s="116"/>
      <c r="F2" s="116"/>
      <c r="G2" s="116"/>
    </row>
    <row r="4" customFormat="1" spans="1:2">
      <c r="A4" s="117" t="s">
        <v>13</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23</v>
      </c>
      <c r="F6" s="123" t="s">
        <v>24</v>
      </c>
      <c r="G6" s="123" t="s">
        <v>42</v>
      </c>
    </row>
    <row r="7" ht="40.5" customHeight="1" spans="1:7">
      <c r="A7" s="124"/>
      <c r="B7" s="124"/>
      <c r="C7" s="124"/>
      <c r="D7" s="124"/>
      <c r="E7" s="122"/>
      <c r="F7" s="123"/>
      <c r="G7" s="123"/>
    </row>
    <row r="8" ht="21" customHeight="1" spans="1:7">
      <c r="A8" s="125" t="s">
        <v>43</v>
      </c>
      <c r="B8" s="126"/>
      <c r="C8" s="127"/>
      <c r="D8" s="127"/>
      <c r="E8" s="127">
        <f>SUM(E10:E18)</f>
        <v>184.27</v>
      </c>
      <c r="F8" s="127">
        <f>SUM(F10:F18)</f>
        <v>184.27</v>
      </c>
      <c r="G8" s="127"/>
    </row>
    <row r="9" ht="21" customHeight="1" spans="1:7">
      <c r="A9" s="128" t="s">
        <v>44</v>
      </c>
      <c r="B9" s="129"/>
      <c r="C9" s="127"/>
      <c r="D9" s="129"/>
      <c r="E9" s="127"/>
      <c r="F9" s="127"/>
      <c r="G9" s="127"/>
    </row>
    <row r="10" ht="47" customHeight="1" spans="1:7">
      <c r="A10" s="125" t="s">
        <v>45</v>
      </c>
      <c r="B10" s="130" t="s">
        <v>46</v>
      </c>
      <c r="C10" s="127"/>
      <c r="D10" s="131">
        <v>2100717</v>
      </c>
      <c r="E10" s="131">
        <v>40</v>
      </c>
      <c r="F10" s="131">
        <v>40</v>
      </c>
      <c r="G10" s="127"/>
    </row>
    <row r="11" ht="51" customHeight="1" spans="1:7">
      <c r="A11" s="125" t="s">
        <v>47</v>
      </c>
      <c r="B11" s="130" t="s">
        <v>48</v>
      </c>
      <c r="C11" s="127"/>
      <c r="D11" s="131">
        <v>2100408</v>
      </c>
      <c r="E11" s="131">
        <v>11.2</v>
      </c>
      <c r="F11" s="131">
        <v>11.2</v>
      </c>
      <c r="G11" s="127"/>
    </row>
    <row r="12" ht="40" customHeight="1" spans="1:7">
      <c r="A12" s="125" t="s">
        <v>49</v>
      </c>
      <c r="B12" s="132" t="s">
        <v>50</v>
      </c>
      <c r="C12" s="127"/>
      <c r="D12" s="131">
        <v>2101399</v>
      </c>
      <c r="E12" s="131">
        <v>2.07</v>
      </c>
      <c r="F12" s="131">
        <v>2.07</v>
      </c>
      <c r="G12" s="127"/>
    </row>
    <row r="13" ht="42" customHeight="1" spans="1:7">
      <c r="A13" s="125" t="s">
        <v>51</v>
      </c>
      <c r="B13" s="130" t="s">
        <v>52</v>
      </c>
      <c r="C13" s="127"/>
      <c r="D13" s="131">
        <v>2100408</v>
      </c>
      <c r="E13" s="131">
        <v>7.2</v>
      </c>
      <c r="F13" s="131">
        <v>7.2</v>
      </c>
      <c r="G13" s="127"/>
    </row>
    <row r="14" ht="30" customHeight="1" spans="1:9">
      <c r="A14" s="125" t="s">
        <v>53</v>
      </c>
      <c r="B14" s="130" t="s">
        <v>54</v>
      </c>
      <c r="C14" s="127"/>
      <c r="D14" s="131">
        <v>2100717</v>
      </c>
      <c r="E14" s="131">
        <v>29.75</v>
      </c>
      <c r="F14" s="131">
        <v>29.75</v>
      </c>
      <c r="G14" s="127"/>
      <c r="I14" t="s">
        <v>65</v>
      </c>
    </row>
    <row r="15" ht="72" spans="1:7">
      <c r="A15" s="125" t="s">
        <v>55</v>
      </c>
      <c r="B15" s="133" t="s">
        <v>57</v>
      </c>
      <c r="C15" s="127"/>
      <c r="D15" s="128">
        <v>2100403</v>
      </c>
      <c r="E15" s="134">
        <v>45.9</v>
      </c>
      <c r="F15" s="134">
        <v>45.9</v>
      </c>
      <c r="G15" s="127"/>
    </row>
    <row r="16" ht="20" customHeight="1" spans="1:7">
      <c r="A16" s="125" t="s">
        <v>58</v>
      </c>
      <c r="B16" s="125" t="s">
        <v>59</v>
      </c>
      <c r="C16" s="127"/>
      <c r="D16" s="131">
        <v>2100408</v>
      </c>
      <c r="E16" s="135">
        <v>14.4</v>
      </c>
      <c r="F16" s="135">
        <v>14.4</v>
      </c>
      <c r="G16" s="127"/>
    </row>
    <row r="17" ht="21" customHeight="1" spans="1:7">
      <c r="A17" s="125" t="s">
        <v>60</v>
      </c>
      <c r="B17" s="125" t="s">
        <v>61</v>
      </c>
      <c r="C17" s="127"/>
      <c r="D17" s="136" t="s">
        <v>62</v>
      </c>
      <c r="E17" s="135">
        <v>33.75</v>
      </c>
      <c r="F17" s="135">
        <v>33.75</v>
      </c>
      <c r="G17" s="135"/>
    </row>
    <row r="18" ht="21" customHeight="1" spans="1:7">
      <c r="A18" s="137"/>
      <c r="B18" s="128"/>
      <c r="C18" s="138"/>
      <c r="D18" s="128"/>
      <c r="E18" s="135"/>
      <c r="F18" s="135"/>
      <c r="G18" s="138"/>
    </row>
  </sheetData>
  <mergeCells count="9">
    <mergeCell ref="A2:G2"/>
    <mergeCell ref="E5:G5"/>
    <mergeCell ref="A5:A7"/>
    <mergeCell ref="B5:B7"/>
    <mergeCell ref="C5:C7"/>
    <mergeCell ref="D5:D7"/>
    <mergeCell ref="E6:E7"/>
    <mergeCell ref="F6:F7"/>
    <mergeCell ref="G6:G7"/>
  </mergeCells>
  <printOptions horizontalCentered="1"/>
  <pageMargins left="0.38125" right="0.275" top="0.389583333333333" bottom="0.401388888888889" header="0.271527777777778" footer="0.279166666666667"/>
  <pageSetup paperSize="9" firstPageNumber="4294963191" orientation="landscape" useFirstPageNumber="1"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view="pageBreakPreview" zoomScaleNormal="100" workbookViewId="0">
      <selection activeCell="AC18" sqref="AC18"/>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66</v>
      </c>
      <c r="B1" s="98"/>
      <c r="C1" s="98"/>
      <c r="D1" s="98"/>
      <c r="E1" s="98"/>
      <c r="F1" s="98"/>
    </row>
    <row r="2" ht="28.5" customHeight="1" spans="1:21">
      <c r="A2" s="99" t="s">
        <v>67</v>
      </c>
      <c r="B2" s="99"/>
      <c r="C2" s="99"/>
      <c r="D2" s="99"/>
      <c r="E2" s="99"/>
      <c r="F2" s="99"/>
      <c r="G2" s="99"/>
      <c r="H2" s="99"/>
      <c r="I2" s="99"/>
      <c r="J2" s="99"/>
      <c r="K2" s="99"/>
      <c r="L2" s="99"/>
      <c r="M2" s="99"/>
      <c r="N2" s="99"/>
      <c r="O2" s="99"/>
      <c r="P2" s="99"/>
      <c r="Q2" s="99"/>
      <c r="R2" s="99"/>
      <c r="S2" s="99"/>
      <c r="T2" s="99"/>
      <c r="U2" s="99"/>
    </row>
    <row r="3" ht="21" customHeight="1" spans="20:20">
      <c r="T3" s="4" t="s">
        <v>14</v>
      </c>
    </row>
    <row r="4" s="97" customFormat="1" ht="21.75" customHeight="1" spans="1:21">
      <c r="A4" s="100" t="s">
        <v>68</v>
      </c>
      <c r="B4" s="100" t="s">
        <v>69</v>
      </c>
      <c r="C4" s="100" t="s">
        <v>70</v>
      </c>
      <c r="D4" s="100" t="s">
        <v>71</v>
      </c>
      <c r="E4" s="101" t="s">
        <v>72</v>
      </c>
      <c r="F4" s="101" t="s">
        <v>73</v>
      </c>
      <c r="G4" s="101" t="s">
        <v>74</v>
      </c>
      <c r="H4" s="101"/>
      <c r="I4" s="109" t="s">
        <v>75</v>
      </c>
      <c r="J4" s="110"/>
      <c r="K4" s="110"/>
      <c r="L4" s="110"/>
      <c r="M4" s="110"/>
      <c r="N4" s="110"/>
      <c r="O4" s="111"/>
      <c r="P4" s="111"/>
      <c r="Q4" s="111"/>
      <c r="R4" s="111"/>
      <c r="S4" s="111"/>
      <c r="T4" s="111"/>
      <c r="U4" s="112"/>
    </row>
    <row r="5" s="97" customFormat="1" ht="28.5" customHeight="1" spans="1:21">
      <c r="A5" s="102"/>
      <c r="B5" s="102"/>
      <c r="C5" s="102"/>
      <c r="D5" s="102"/>
      <c r="E5" s="101"/>
      <c r="F5" s="101"/>
      <c r="G5" s="101" t="s">
        <v>21</v>
      </c>
      <c r="H5" s="103" t="s">
        <v>22</v>
      </c>
      <c r="I5" s="101" t="s">
        <v>20</v>
      </c>
      <c r="J5" s="101" t="s">
        <v>76</v>
      </c>
      <c r="K5" s="101" t="s">
        <v>77</v>
      </c>
      <c r="L5" s="101" t="s">
        <v>78</v>
      </c>
      <c r="M5" s="101" t="s">
        <v>79</v>
      </c>
      <c r="N5" s="101" t="s">
        <v>80</v>
      </c>
      <c r="O5" s="112" t="s">
        <v>81</v>
      </c>
      <c r="P5" s="101" t="s">
        <v>82</v>
      </c>
      <c r="Q5" s="101" t="s">
        <v>83</v>
      </c>
      <c r="R5" s="101" t="s">
        <v>84</v>
      </c>
      <c r="S5" s="101" t="s">
        <v>85</v>
      </c>
      <c r="T5" s="101" t="s">
        <v>86</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87</v>
      </c>
      <c r="U6" s="101" t="s">
        <v>88</v>
      </c>
    </row>
    <row r="7" spans="1:21">
      <c r="A7" s="93"/>
      <c r="B7" s="93"/>
      <c r="C7" s="93"/>
      <c r="D7" s="93"/>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6" t="s">
        <v>89</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90</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91</v>
      </c>
    </row>
    <row r="2" ht="28.5" customHeight="1" spans="1:11">
      <c r="A2" s="90" t="s">
        <v>92</v>
      </c>
      <c r="B2" s="90"/>
      <c r="C2" s="90"/>
      <c r="D2" s="90"/>
      <c r="E2" s="90"/>
      <c r="F2" s="90"/>
      <c r="G2" s="90"/>
      <c r="H2" s="90"/>
      <c r="I2" s="90"/>
      <c r="J2" s="90"/>
      <c r="K2" s="90"/>
    </row>
    <row r="3" ht="21" customHeight="1" spans="1:10">
      <c r="A3" s="4" t="s">
        <v>93</v>
      </c>
      <c r="J3" s="4" t="s">
        <v>14</v>
      </c>
    </row>
    <row r="4" spans="1:11">
      <c r="A4" s="91" t="s">
        <v>94</v>
      </c>
      <c r="B4" s="91" t="s">
        <v>95</v>
      </c>
      <c r="C4" s="91" t="s">
        <v>96</v>
      </c>
      <c r="D4" s="91" t="s">
        <v>97</v>
      </c>
      <c r="E4" s="91" t="s">
        <v>98</v>
      </c>
      <c r="F4" s="91" t="s">
        <v>99</v>
      </c>
      <c r="G4" s="91" t="s">
        <v>72</v>
      </c>
      <c r="H4" s="91" t="s">
        <v>73</v>
      </c>
      <c r="I4" s="91"/>
      <c r="J4" s="91"/>
      <c r="K4" s="91"/>
    </row>
    <row r="5" ht="28.5" spans="1:11">
      <c r="A5" s="91"/>
      <c r="B5" s="91"/>
      <c r="C5" s="91"/>
      <c r="D5" s="91"/>
      <c r="E5" s="91"/>
      <c r="F5" s="91"/>
      <c r="G5" s="91"/>
      <c r="H5" s="92" t="s">
        <v>20</v>
      </c>
      <c r="I5" s="92" t="s">
        <v>76</v>
      </c>
      <c r="J5" s="96" t="s">
        <v>87</v>
      </c>
      <c r="K5" s="92" t="s">
        <v>100</v>
      </c>
    </row>
    <row r="6" spans="1:11">
      <c r="A6" s="92"/>
      <c r="B6" s="92" t="s">
        <v>21</v>
      </c>
      <c r="C6" s="92"/>
      <c r="D6" s="93"/>
      <c r="E6" s="93"/>
      <c r="F6" s="93"/>
      <c r="G6" s="93"/>
      <c r="H6" s="93"/>
      <c r="I6" s="93"/>
      <c r="J6" s="93"/>
      <c r="K6" s="93"/>
    </row>
    <row r="7" spans="1:11">
      <c r="A7" s="92">
        <v>201</v>
      </c>
      <c r="B7" s="92" t="s">
        <v>101</v>
      </c>
      <c r="C7" s="92"/>
      <c r="D7" s="93"/>
      <c r="E7" s="93"/>
      <c r="F7" s="93"/>
      <c r="G7" s="93"/>
      <c r="H7" s="93"/>
      <c r="I7" s="93"/>
      <c r="J7" s="93"/>
      <c r="K7" s="93"/>
    </row>
    <row r="8" spans="1:11">
      <c r="A8" s="92">
        <v>20101</v>
      </c>
      <c r="B8" s="92" t="s">
        <v>102</v>
      </c>
      <c r="C8" s="92"/>
      <c r="D8" s="93"/>
      <c r="E8" s="93"/>
      <c r="F8" s="93"/>
      <c r="G8" s="93"/>
      <c r="H8" s="93"/>
      <c r="I8" s="93"/>
      <c r="J8" s="93"/>
      <c r="K8" s="93"/>
    </row>
    <row r="9" spans="1:11">
      <c r="A9" s="92">
        <v>2010101</v>
      </c>
      <c r="B9" s="92" t="s">
        <v>103</v>
      </c>
      <c r="C9" s="92" t="s">
        <v>104</v>
      </c>
      <c r="D9" s="93"/>
      <c r="E9" s="93"/>
      <c r="F9" s="93"/>
      <c r="G9" s="93"/>
      <c r="H9" s="93"/>
      <c r="I9" s="93"/>
      <c r="J9" s="93"/>
      <c r="K9" s="93"/>
    </row>
    <row r="10" spans="1:11">
      <c r="A10" s="92" t="s">
        <v>105</v>
      </c>
      <c r="B10" s="92" t="s">
        <v>105</v>
      </c>
      <c r="C10" s="92" t="s">
        <v>106</v>
      </c>
      <c r="D10" s="93"/>
      <c r="E10" s="93"/>
      <c r="F10" s="93"/>
      <c r="G10" s="93"/>
      <c r="H10" s="93"/>
      <c r="I10" s="93"/>
      <c r="J10" s="93"/>
      <c r="K10" s="93"/>
    </row>
    <row r="11" spans="1:11">
      <c r="A11" s="92"/>
      <c r="B11" s="92" t="s">
        <v>22</v>
      </c>
      <c r="C11" s="92"/>
      <c r="D11" s="93"/>
      <c r="E11" s="93"/>
      <c r="F11" s="93"/>
      <c r="G11" s="93"/>
      <c r="H11" s="93"/>
      <c r="I11" s="93"/>
      <c r="J11" s="93"/>
      <c r="K11" s="93"/>
    </row>
    <row r="12" spans="1:11">
      <c r="A12" s="92">
        <v>201</v>
      </c>
      <c r="B12" s="92" t="s">
        <v>101</v>
      </c>
      <c r="C12" s="92"/>
      <c r="D12" s="93"/>
      <c r="E12" s="93"/>
      <c r="F12" s="93"/>
      <c r="G12" s="93"/>
      <c r="H12" s="93"/>
      <c r="I12" s="93"/>
      <c r="J12" s="93"/>
      <c r="K12" s="93"/>
    </row>
    <row r="13" spans="1:11">
      <c r="A13" s="92">
        <v>20101</v>
      </c>
      <c r="B13" s="92" t="s">
        <v>102</v>
      </c>
      <c r="C13" s="92"/>
      <c r="D13" s="93"/>
      <c r="E13" s="93"/>
      <c r="F13" s="93"/>
      <c r="G13" s="93"/>
      <c r="H13" s="93"/>
      <c r="I13" s="93"/>
      <c r="J13" s="93"/>
      <c r="K13" s="93"/>
    </row>
    <row r="14" spans="1:11">
      <c r="A14" s="92">
        <v>2010102</v>
      </c>
      <c r="B14" s="92" t="s">
        <v>107</v>
      </c>
      <c r="C14" s="92"/>
      <c r="D14" s="93"/>
      <c r="E14" s="93"/>
      <c r="F14" s="93"/>
      <c r="G14" s="93"/>
      <c r="H14" s="93"/>
      <c r="I14" s="93"/>
      <c r="J14" s="93"/>
      <c r="K14" s="93"/>
    </row>
    <row r="15" spans="1:11">
      <c r="A15" s="92">
        <v>2010102</v>
      </c>
      <c r="B15" s="92" t="s">
        <v>45</v>
      </c>
      <c r="C15" s="92" t="s">
        <v>104</v>
      </c>
      <c r="D15" s="93"/>
      <c r="E15" s="93"/>
      <c r="F15" s="93"/>
      <c r="G15" s="93"/>
      <c r="H15" s="93"/>
      <c r="I15" s="93"/>
      <c r="J15" s="93"/>
      <c r="K15" s="93"/>
    </row>
    <row r="16" spans="1:11">
      <c r="A16" s="92">
        <v>2010102</v>
      </c>
      <c r="B16" s="92" t="s">
        <v>47</v>
      </c>
      <c r="C16" s="92" t="s">
        <v>104</v>
      </c>
      <c r="D16" s="93"/>
      <c r="E16" s="93"/>
      <c r="F16" s="93"/>
      <c r="G16" s="93"/>
      <c r="H16" s="93"/>
      <c r="I16" s="93"/>
      <c r="J16" s="93"/>
      <c r="K16" s="93"/>
    </row>
    <row r="17" spans="1:11">
      <c r="A17" s="92" t="s">
        <v>105</v>
      </c>
      <c r="B17" s="92" t="s">
        <v>105</v>
      </c>
      <c r="C17" s="92" t="s">
        <v>106</v>
      </c>
      <c r="D17" s="93"/>
      <c r="E17" s="93"/>
      <c r="F17" s="93"/>
      <c r="G17" s="93"/>
      <c r="H17" s="93"/>
      <c r="I17" s="93"/>
      <c r="J17" s="93"/>
      <c r="K17" s="93"/>
    </row>
    <row r="18" spans="1:11">
      <c r="A18" s="92"/>
      <c r="B18" s="92" t="s">
        <v>108</v>
      </c>
      <c r="C18" s="92"/>
      <c r="D18" s="93"/>
      <c r="E18" s="93"/>
      <c r="F18" s="93"/>
      <c r="G18" s="93"/>
      <c r="H18" s="93"/>
      <c r="I18" s="93"/>
      <c r="J18" s="93"/>
      <c r="K18" s="93"/>
    </row>
    <row r="19" spans="1:11">
      <c r="A19" s="92">
        <v>201</v>
      </c>
      <c r="B19" s="92" t="s">
        <v>101</v>
      </c>
      <c r="C19" s="92" t="s">
        <v>105</v>
      </c>
      <c r="D19" s="93"/>
      <c r="E19" s="93"/>
      <c r="F19" s="93"/>
      <c r="G19" s="93"/>
      <c r="H19" s="93"/>
      <c r="I19" s="93"/>
      <c r="J19" s="93"/>
      <c r="K19" s="93"/>
    </row>
    <row r="20" spans="1:11">
      <c r="A20" s="92">
        <v>20101</v>
      </c>
      <c r="B20" s="92" t="s">
        <v>102</v>
      </c>
      <c r="C20" s="92" t="s">
        <v>105</v>
      </c>
      <c r="D20" s="93"/>
      <c r="E20" s="93"/>
      <c r="F20" s="93"/>
      <c r="G20" s="93"/>
      <c r="H20" s="93"/>
      <c r="I20" s="93"/>
      <c r="J20" s="93"/>
      <c r="K20" s="93"/>
    </row>
    <row r="21" spans="1:11">
      <c r="A21" s="92">
        <v>2010101</v>
      </c>
      <c r="B21" s="92" t="s">
        <v>103</v>
      </c>
      <c r="C21" s="92" t="s">
        <v>105</v>
      </c>
      <c r="D21" s="93"/>
      <c r="E21" s="93"/>
      <c r="F21" s="93"/>
      <c r="G21" s="93"/>
      <c r="H21" s="93"/>
      <c r="I21" s="93"/>
      <c r="J21" s="93"/>
      <c r="K21" s="93"/>
    </row>
    <row r="22" spans="1:11">
      <c r="A22" s="92" t="s">
        <v>105</v>
      </c>
      <c r="B22" s="92" t="s">
        <v>105</v>
      </c>
      <c r="C22" s="92" t="s">
        <v>105</v>
      </c>
      <c r="D22" s="93"/>
      <c r="E22" s="93"/>
      <c r="F22" s="93"/>
      <c r="G22" s="93"/>
      <c r="H22" s="93"/>
      <c r="I22" s="93"/>
      <c r="J22" s="93"/>
      <c r="K22" s="93"/>
    </row>
    <row r="23" spans="1:11">
      <c r="A23" s="92" t="s">
        <v>105</v>
      </c>
      <c r="B23" s="92" t="s">
        <v>105</v>
      </c>
      <c r="C23" s="92" t="s">
        <v>105</v>
      </c>
      <c r="D23" s="93"/>
      <c r="E23" s="93"/>
      <c r="F23" s="93"/>
      <c r="G23" s="93"/>
      <c r="H23" s="93"/>
      <c r="I23" s="93"/>
      <c r="J23" s="93"/>
      <c r="K23" s="93"/>
    </row>
    <row r="24" spans="1:11">
      <c r="A24" s="92"/>
      <c r="B24" s="94" t="s">
        <v>20</v>
      </c>
      <c r="C24" s="92"/>
      <c r="D24" s="93"/>
      <c r="E24" s="93"/>
      <c r="F24" s="93"/>
      <c r="G24" s="93"/>
      <c r="H24" s="93"/>
      <c r="I24" s="93"/>
      <c r="J24" s="93"/>
      <c r="K24" s="93"/>
    </row>
    <row r="25" ht="39.75" customHeight="1" spans="1:11">
      <c r="A25" s="95" t="s">
        <v>109</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5" sqref="R5"/>
    </sheetView>
  </sheetViews>
  <sheetFormatPr defaultColWidth="9" defaultRowHeight="14.25"/>
  <cols>
    <col min="1" max="1" width="12" style="2" customWidth="1"/>
    <col min="2" max="2" width="10.25" style="2" customWidth="1"/>
    <col min="3" max="3" width="7.5" style="2" customWidth="1"/>
    <col min="4" max="4" width="18.375" style="2" customWidth="1"/>
    <col min="5" max="5" width="10.5" style="79" customWidth="1"/>
    <col min="6" max="7" width="9.375" style="2" customWidth="1"/>
    <col min="8" max="12" width="8" style="2" customWidth="1"/>
    <col min="13" max="13" width="8" style="79" customWidth="1"/>
    <col min="14" max="14" width="8"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110</v>
      </c>
    </row>
    <row r="2" s="44" customFormat="1" ht="45.75" customHeight="1" spans="1:14">
      <c r="A2" s="46" t="s">
        <v>111</v>
      </c>
      <c r="B2" s="46"/>
      <c r="C2" s="46"/>
      <c r="D2" s="46"/>
      <c r="E2" s="46"/>
      <c r="F2" s="46"/>
      <c r="G2" s="46"/>
      <c r="H2" s="46"/>
      <c r="I2" s="46"/>
      <c r="J2" s="46"/>
      <c r="K2" s="46"/>
      <c r="L2" s="46"/>
      <c r="M2" s="46"/>
      <c r="N2" s="46"/>
    </row>
    <row r="3" s="78" customFormat="1" ht="28.5" customHeight="1" spans="1:14">
      <c r="A3" s="80" t="s">
        <v>112</v>
      </c>
      <c r="B3" s="48"/>
      <c r="C3" s="48"/>
      <c r="D3" s="48"/>
      <c r="E3" s="81"/>
      <c r="F3" s="48"/>
      <c r="G3" s="48"/>
      <c r="H3" s="48"/>
      <c r="I3" s="48"/>
      <c r="J3" s="48"/>
      <c r="K3" s="48"/>
      <c r="L3" s="67" t="s">
        <v>113</v>
      </c>
      <c r="M3" s="67"/>
      <c r="N3" s="67"/>
    </row>
    <row r="4" ht="23.25" customHeight="1" spans="1:14">
      <c r="A4" s="9" t="s">
        <v>114</v>
      </c>
      <c r="B4" s="9" t="s">
        <v>115</v>
      </c>
      <c r="C4" s="9" t="s">
        <v>116</v>
      </c>
      <c r="D4" s="10" t="s">
        <v>117</v>
      </c>
      <c r="E4" s="16" t="s">
        <v>118</v>
      </c>
      <c r="F4" s="11" t="s">
        <v>119</v>
      </c>
      <c r="G4" s="11" t="s">
        <v>120</v>
      </c>
      <c r="H4" s="82" t="s">
        <v>121</v>
      </c>
      <c r="I4" s="82"/>
      <c r="J4" s="82"/>
      <c r="K4" s="82"/>
      <c r="L4" s="82"/>
      <c r="M4" s="82"/>
      <c r="N4" s="87" t="s">
        <v>122</v>
      </c>
    </row>
    <row r="5" ht="23.25" customHeight="1" spans="1:14">
      <c r="A5" s="9"/>
      <c r="B5" s="9"/>
      <c r="C5" s="9"/>
      <c r="D5" s="10"/>
      <c r="E5" s="16"/>
      <c r="F5" s="11"/>
      <c r="G5" s="11"/>
      <c r="H5" s="12" t="s">
        <v>123</v>
      </c>
      <c r="I5" s="52" t="s">
        <v>124</v>
      </c>
      <c r="J5" s="68"/>
      <c r="K5" s="69"/>
      <c r="L5" s="12" t="s">
        <v>125</v>
      </c>
      <c r="M5" s="49" t="s">
        <v>126</v>
      </c>
      <c r="N5" s="87"/>
    </row>
    <row r="6" ht="52.5" customHeight="1" spans="1:14">
      <c r="A6" s="9"/>
      <c r="B6" s="9"/>
      <c r="C6" s="9"/>
      <c r="D6" s="10"/>
      <c r="E6" s="16"/>
      <c r="F6" s="11"/>
      <c r="G6" s="11"/>
      <c r="H6" s="13"/>
      <c r="I6" s="9" t="s">
        <v>127</v>
      </c>
      <c r="J6" s="9" t="s">
        <v>128</v>
      </c>
      <c r="K6" s="9" t="s">
        <v>129</v>
      </c>
      <c r="L6" s="13"/>
      <c r="M6" s="57"/>
      <c r="N6" s="87"/>
    </row>
    <row r="7" ht="52.5" customHeight="1" spans="1:14">
      <c r="A7" s="9"/>
      <c r="B7" s="9"/>
      <c r="C7" s="9"/>
      <c r="D7" s="10"/>
      <c r="E7" s="16"/>
      <c r="F7" s="11"/>
      <c r="G7" s="11"/>
      <c r="H7" s="13"/>
      <c r="I7" s="9"/>
      <c r="J7" s="9"/>
      <c r="K7" s="9"/>
      <c r="L7" s="13"/>
      <c r="M7" s="57"/>
      <c r="N7" s="87"/>
    </row>
    <row r="8" ht="52.5" customHeight="1" spans="1:14">
      <c r="A8" s="9"/>
      <c r="B8" s="9"/>
      <c r="C8" s="9"/>
      <c r="D8" s="10"/>
      <c r="E8" s="16"/>
      <c r="F8" s="11"/>
      <c r="G8" s="11"/>
      <c r="H8" s="13"/>
      <c r="I8" s="9"/>
      <c r="J8" s="9"/>
      <c r="K8" s="9"/>
      <c r="L8" s="13"/>
      <c r="M8" s="57"/>
      <c r="N8" s="87"/>
    </row>
    <row r="9" ht="52.5" customHeight="1" spans="1:14">
      <c r="A9" s="9"/>
      <c r="B9" s="9"/>
      <c r="C9" s="9"/>
      <c r="D9" s="10"/>
      <c r="E9" s="16"/>
      <c r="F9" s="11"/>
      <c r="G9" s="11"/>
      <c r="H9" s="13"/>
      <c r="I9" s="9"/>
      <c r="J9" s="9"/>
      <c r="K9" s="9"/>
      <c r="L9" s="13"/>
      <c r="M9" s="57"/>
      <c r="N9" s="87"/>
    </row>
    <row r="10" ht="42" customHeight="1" spans="1:14">
      <c r="A10" s="59"/>
      <c r="B10" s="59"/>
      <c r="C10" s="20"/>
      <c r="D10" s="20"/>
      <c r="E10" s="20"/>
      <c r="F10" s="17"/>
      <c r="G10" s="17"/>
      <c r="H10" s="17"/>
      <c r="I10" s="17"/>
      <c r="J10" s="17"/>
      <c r="K10" s="17"/>
      <c r="L10" s="17"/>
      <c r="M10" s="28"/>
      <c r="N10" s="76"/>
    </row>
    <row r="11" ht="138.75" customHeight="1" spans="1:14">
      <c r="A11" s="83" t="s">
        <v>130</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131</v>
      </c>
    </row>
    <row r="2" s="44" customFormat="1" ht="45" customHeight="1" spans="1:14">
      <c r="A2" s="46" t="s">
        <v>132</v>
      </c>
      <c r="B2" s="46"/>
      <c r="C2" s="46"/>
      <c r="D2" s="46"/>
      <c r="E2" s="46"/>
      <c r="F2" s="46"/>
      <c r="G2" s="46"/>
      <c r="H2" s="46"/>
      <c r="I2" s="46"/>
      <c r="J2" s="46"/>
      <c r="K2" s="46"/>
      <c r="L2" s="46"/>
      <c r="M2" s="46"/>
      <c r="N2" s="46"/>
    </row>
    <row r="3" ht="30.75" customHeight="1" spans="1:14">
      <c r="A3" s="47" t="s">
        <v>112</v>
      </c>
      <c r="B3" s="47"/>
      <c r="C3" s="47"/>
      <c r="D3" s="47"/>
      <c r="F3" s="48"/>
      <c r="G3" s="48"/>
      <c r="H3" s="48"/>
      <c r="I3" s="48"/>
      <c r="J3" s="48"/>
      <c r="K3" s="67" t="s">
        <v>113</v>
      </c>
      <c r="L3" s="67"/>
      <c r="M3" s="67"/>
      <c r="N3" s="67"/>
    </row>
    <row r="4" ht="27.75" customHeight="1" spans="1:15">
      <c r="A4" s="12" t="s">
        <v>70</v>
      </c>
      <c r="B4" s="12" t="s">
        <v>133</v>
      </c>
      <c r="C4" s="12" t="s">
        <v>116</v>
      </c>
      <c r="D4" s="49" t="s">
        <v>117</v>
      </c>
      <c r="E4" s="50" t="s">
        <v>118</v>
      </c>
      <c r="F4" s="51" t="s">
        <v>119</v>
      </c>
      <c r="G4" s="11" t="s">
        <v>120</v>
      </c>
      <c r="H4" s="52" t="s">
        <v>121</v>
      </c>
      <c r="I4" s="68"/>
      <c r="J4" s="68"/>
      <c r="K4" s="68"/>
      <c r="L4" s="68"/>
      <c r="M4" s="69"/>
      <c r="N4" s="70" t="s">
        <v>122</v>
      </c>
      <c r="O4" s="71"/>
    </row>
    <row r="5" ht="27.75" customHeight="1" spans="1:15">
      <c r="A5" s="53"/>
      <c r="B5" s="53"/>
      <c r="C5" s="53"/>
      <c r="D5" s="54"/>
      <c r="E5" s="55"/>
      <c r="F5" s="56"/>
      <c r="G5" s="50"/>
      <c r="H5" s="12" t="s">
        <v>123</v>
      </c>
      <c r="I5" s="52" t="s">
        <v>124</v>
      </c>
      <c r="J5" s="68"/>
      <c r="K5" s="68"/>
      <c r="L5" s="72" t="s">
        <v>125</v>
      </c>
      <c r="M5" s="50" t="s">
        <v>134</v>
      </c>
      <c r="N5" s="73"/>
      <c r="O5" s="71"/>
    </row>
    <row r="6" ht="48.75" customHeight="1" spans="1:14">
      <c r="A6" s="13"/>
      <c r="B6" s="13"/>
      <c r="C6" s="13"/>
      <c r="D6" s="57"/>
      <c r="E6" s="58"/>
      <c r="F6" s="56"/>
      <c r="G6" s="50"/>
      <c r="H6" s="13"/>
      <c r="I6" s="9" t="s">
        <v>127</v>
      </c>
      <c r="J6" s="10" t="s">
        <v>128</v>
      </c>
      <c r="K6" s="74" t="s">
        <v>129</v>
      </c>
      <c r="L6" s="75"/>
      <c r="M6" s="58"/>
      <c r="N6" s="73"/>
    </row>
    <row r="7" ht="38.25" customHeight="1" spans="1:14">
      <c r="A7" s="59"/>
      <c r="B7" s="59"/>
      <c r="C7" s="20"/>
      <c r="D7" s="20"/>
      <c r="E7" s="22"/>
      <c r="F7" s="17"/>
      <c r="G7" s="17"/>
      <c r="H7" s="17"/>
      <c r="I7" s="17"/>
      <c r="J7" s="76"/>
      <c r="K7" s="17"/>
      <c r="L7" s="17"/>
      <c r="M7" s="17"/>
      <c r="N7" s="77"/>
    </row>
    <row r="8" ht="38.25" customHeight="1" spans="1:14">
      <c r="A8" s="59"/>
      <c r="B8" s="59"/>
      <c r="C8" s="20"/>
      <c r="D8" s="20"/>
      <c r="E8" s="22"/>
      <c r="F8" s="17"/>
      <c r="G8" s="17"/>
      <c r="H8" s="17"/>
      <c r="I8" s="17"/>
      <c r="J8" s="17"/>
      <c r="K8" s="17"/>
      <c r="L8" s="17"/>
      <c r="M8" s="17"/>
      <c r="N8" s="77"/>
    </row>
    <row r="9" ht="38.25" customHeight="1" spans="1:14">
      <c r="A9" s="60"/>
      <c r="B9" s="61"/>
      <c r="C9" s="20"/>
      <c r="D9" s="20"/>
      <c r="E9" s="22"/>
      <c r="F9" s="43"/>
      <c r="G9" s="43"/>
      <c r="H9" s="17"/>
      <c r="I9" s="17"/>
      <c r="J9" s="17"/>
      <c r="K9" s="17"/>
      <c r="L9" s="17"/>
      <c r="M9" s="17"/>
      <c r="N9" s="77"/>
    </row>
    <row r="10" ht="38.25" customHeight="1" spans="1:14">
      <c r="A10" s="60"/>
      <c r="B10" s="61"/>
      <c r="C10" s="20"/>
      <c r="D10" s="20"/>
      <c r="E10" s="22"/>
      <c r="F10" s="43"/>
      <c r="G10" s="43"/>
      <c r="H10" s="17"/>
      <c r="I10" s="17"/>
      <c r="J10" s="17"/>
      <c r="K10" s="17"/>
      <c r="L10" s="17"/>
      <c r="M10" s="17"/>
      <c r="N10" s="77"/>
    </row>
    <row r="11" s="45" customFormat="1" ht="30" customHeight="1" spans="1:14">
      <c r="A11" s="62"/>
      <c r="B11" s="62"/>
      <c r="C11" s="63"/>
      <c r="D11" s="64"/>
      <c r="E11" s="64"/>
      <c r="F11" s="43"/>
      <c r="G11" s="43"/>
      <c r="H11" s="17"/>
      <c r="I11" s="17"/>
      <c r="J11" s="17"/>
      <c r="K11" s="17"/>
      <c r="L11" s="17"/>
      <c r="M11" s="17"/>
      <c r="N11" s="77"/>
    </row>
    <row r="12" s="3" customFormat="1" ht="26.25" customHeight="1" spans="1:14">
      <c r="A12" s="62"/>
      <c r="B12" s="62"/>
      <c r="C12" s="65"/>
      <c r="D12" s="66"/>
      <c r="E12" s="65"/>
      <c r="F12" s="43"/>
      <c r="G12" s="43"/>
      <c r="H12" s="17"/>
      <c r="I12" s="17"/>
      <c r="J12" s="17"/>
      <c r="K12" s="17"/>
      <c r="L12" s="17"/>
      <c r="M12" s="17"/>
      <c r="N12" s="64"/>
    </row>
    <row r="13" s="3" customFormat="1" ht="35.25" customHeight="1" spans="1:14">
      <c r="A13" s="65"/>
      <c r="B13" s="61"/>
      <c r="C13" s="65"/>
      <c r="D13" s="66"/>
      <c r="E13" s="65"/>
      <c r="F13" s="43"/>
      <c r="G13" s="43"/>
      <c r="H13" s="17"/>
      <c r="I13" s="17"/>
      <c r="J13" s="17"/>
      <c r="K13" s="17"/>
      <c r="L13" s="17"/>
      <c r="M13" s="17"/>
      <c r="N13" s="64"/>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湾湾</cp:lastModifiedBy>
  <dcterms:created xsi:type="dcterms:W3CDTF">2015-07-21T11:28:00Z</dcterms:created>
  <cp:lastPrinted>2020-09-25T02:29:00Z</cp:lastPrinted>
  <dcterms:modified xsi:type="dcterms:W3CDTF">2024-02-01T03:19:39Z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44D6C538E15A4E53BB8F08D688BBFAC0_13</vt:lpwstr>
  </property>
</Properties>
</file>